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ООО ГОРОДСКАЯ УПРАВЛЯЮЩАЯ КОМПАНИЯ\ООО ГУК\ОТЧЕТНОСТЬ НА САЙТ\ОТЧЕТ ДЛЯ САЙТА 2023. ГОД\форма 2.8 по каждому дому\"/>
    </mc:Choice>
  </mc:AlternateContent>
  <xr:revisionPtr revIDLastSave="0" documentId="13_ncr:1_{4738E168-E6EC-48CD-A71F-F8F99EA69881}" xr6:coauthVersionLast="46" xr6:coauthVersionMax="46" xr10:uidLastSave="{00000000-0000-0000-0000-000000000000}"/>
  <bookViews>
    <workbookView xWindow="-120" yWindow="-120" windowWidth="20730" windowHeight="11160" firstSheet="5" activeTab="11" xr2:uid="{00000000-000D-0000-FFFF-FFFF00000000}"/>
  </bookViews>
  <sheets>
    <sheet name="Космонавтов 11" sheetId="1" r:id="rId1"/>
    <sheet name="Космонавтов 15А" sheetId="2" r:id="rId2"/>
    <sheet name="Космонавтов 20" sheetId="3" r:id="rId3"/>
    <sheet name="Космонавтов 21" sheetId="4" r:id="rId4"/>
    <sheet name="Ленина 6Б" sheetId="5" r:id="rId5"/>
    <sheet name="Ленина 34" sheetId="6" r:id="rId6"/>
    <sheet name="Ленина 35" sheetId="7" r:id="rId7"/>
    <sheet name="Ленина 36" sheetId="8" r:id="rId8"/>
    <sheet name="Ленина 37" sheetId="9" r:id="rId9"/>
    <sheet name="Ленина 39" sheetId="10" r:id="rId10"/>
    <sheet name="Мира 34" sheetId="11" r:id="rId11"/>
    <sheet name="Мира 36А" sheetId="12" r:id="rId12"/>
    <sheet name="Мира 38" sheetId="13" r:id="rId13"/>
    <sheet name="Мира 38А" sheetId="14" r:id="rId14"/>
    <sheet name="Мира 58" sheetId="15" r:id="rId15"/>
    <sheet name="Московская 31" sheetId="16" r:id="rId16"/>
    <sheet name="Московская 33" sheetId="17" r:id="rId17"/>
    <sheet name="Павлова 28" sheetId="18" r:id="rId18"/>
    <sheet name="Павлова 30" sheetId="19" r:id="rId19"/>
    <sheet name="Павлова 45" sheetId="20" r:id="rId20"/>
    <sheet name="Павлова 47" sheetId="21" r:id="rId21"/>
    <sheet name="Павлова 47А" sheetId="22" r:id="rId22"/>
    <sheet name="Павлова 53" sheetId="23" r:id="rId23"/>
    <sheet name="Пирогова 21" sheetId="24" r:id="rId24"/>
    <sheet name="Пирогова 23" sheetId="25" r:id="rId25"/>
    <sheet name="Пирогова 34" sheetId="26" r:id="rId26"/>
    <sheet name="Победы 22Б" sheetId="27" r:id="rId27"/>
    <sheet name="Победы 22В" sheetId="28" r:id="rId28"/>
    <sheet name="СБуландо 1" sheetId="29" r:id="rId29"/>
    <sheet name="СБуландо 3" sheetId="30" r:id="rId30"/>
    <sheet name="СБуландо 4" sheetId="31" r:id="rId31"/>
    <sheet name="СБуландо 5" sheetId="32" r:id="rId32"/>
    <sheet name="СБуландо 7" sheetId="33" r:id="rId33"/>
    <sheet name="Советской Армии 5А" sheetId="34" r:id="rId34"/>
    <sheet name="Советской Армии 20" sheetId="35" r:id="rId35"/>
    <sheet name="Советской Армии 22" sheetId="36" r:id="rId36"/>
    <sheet name="Советской Армии 24" sheetId="37" r:id="rId37"/>
    <sheet name="Советской Армии 25" sheetId="38" r:id="rId38"/>
    <sheet name="Советской Армии 26" sheetId="39" r:id="rId39"/>
    <sheet name="Строителей 13" sheetId="40" r:id="rId40"/>
    <sheet name="Строителей 13А" sheetId="41" r:id="rId41"/>
    <sheet name="Строителей 15" sheetId="42" r:id="rId42"/>
    <sheet name="Строителей 32" sheetId="43" r:id="rId43"/>
    <sheet name="Яблочкова 11" sheetId="44" r:id="rId44"/>
    <sheet name="Яблочкова 13а" sheetId="45" r:id="rId45"/>
    <sheet name="Яблочкова 19" sheetId="46" r:id="rId46"/>
    <sheet name="Яблочкова 21А" sheetId="47" r:id="rId47"/>
    <sheet name="Яблочкова 23" sheetId="48" r:id="rId48"/>
    <sheet name="Яблочкова 23А" sheetId="49" r:id="rId49"/>
    <sheet name="Яблочкова 25" sheetId="50" r:id="rId50"/>
    <sheet name="Яблочкова 34" sheetId="51" r:id="rId51"/>
    <sheet name="Яблочкова 36" sheetId="52" r:id="rId52"/>
    <sheet name="Яблочкова 36А" sheetId="53" r:id="rId53"/>
  </sheets>
  <calcPr calcId="191029"/>
</workbook>
</file>

<file path=xl/calcChain.xml><?xml version="1.0" encoding="utf-8"?>
<calcChain xmlns="http://schemas.openxmlformats.org/spreadsheetml/2006/main">
  <c r="D22" i="12" l="1"/>
  <c r="D21" i="12"/>
  <c r="D19" i="12" s="1"/>
  <c r="D22" i="11"/>
  <c r="D19" i="11"/>
  <c r="D21" i="11"/>
  <c r="D22" i="10"/>
  <c r="D19" i="10"/>
  <c r="D21" i="10"/>
  <c r="D22" i="9"/>
  <c r="D19" i="9"/>
  <c r="D21" i="9"/>
  <c r="D22" i="8"/>
  <c r="D19" i="8"/>
  <c r="D21" i="8"/>
  <c r="D22" i="7"/>
  <c r="D19" i="7"/>
  <c r="D21" i="7"/>
  <c r="D19" i="6"/>
  <c r="D22" i="6"/>
  <c r="D21" i="6"/>
  <c r="D22" i="5"/>
  <c r="D19" i="5"/>
  <c r="D21" i="5"/>
  <c r="D22" i="4"/>
  <c r="D19" i="4"/>
  <c r="D21" i="4"/>
  <c r="D22" i="3"/>
  <c r="D19" i="3"/>
  <c r="D21" i="3"/>
  <c r="D22" i="2"/>
  <c r="D19" i="2"/>
  <c r="D21" i="2"/>
  <c r="D28" i="1"/>
  <c r="D22" i="1"/>
  <c r="D19" i="1"/>
  <c r="D21" i="1"/>
  <c r="D28" i="15" l="1"/>
  <c r="D19" i="15"/>
  <c r="D18" i="15"/>
  <c r="D28" i="53"/>
  <c r="D23" i="53"/>
  <c r="D21" i="53"/>
  <c r="D19" i="53"/>
  <c r="D18" i="53"/>
  <c r="D23" i="52"/>
  <c r="D22" i="52"/>
  <c r="D28" i="52"/>
  <c r="D21" i="52"/>
  <c r="D19" i="52"/>
  <c r="D18" i="52"/>
  <c r="D22" i="51"/>
  <c r="D23" i="51"/>
  <c r="D28" i="51"/>
  <c r="D21" i="51"/>
  <c r="D19" i="51"/>
  <c r="D18" i="51"/>
  <c r="D23" i="50"/>
  <c r="D22" i="50"/>
  <c r="D28" i="50"/>
  <c r="D21" i="50"/>
  <c r="D19" i="50"/>
  <c r="D18" i="50"/>
  <c r="D22" i="49"/>
  <c r="D23" i="49"/>
  <c r="D28" i="49"/>
  <c r="D21" i="49"/>
  <c r="D19" i="49"/>
  <c r="D18" i="49"/>
  <c r="D23" i="48"/>
  <c r="D22" i="48"/>
  <c r="D28" i="48"/>
  <c r="D21" i="48"/>
  <c r="D19" i="48"/>
  <c r="D18" i="48"/>
  <c r="D22" i="47"/>
  <c r="D23" i="47"/>
  <c r="D28" i="47"/>
  <c r="D21" i="47"/>
  <c r="D19" i="47"/>
  <c r="D18" i="47"/>
  <c r="D23" i="46"/>
  <c r="D22" i="46"/>
  <c r="D28" i="46"/>
  <c r="D21" i="46"/>
  <c r="D19" i="46"/>
  <c r="D18" i="46"/>
  <c r="D22" i="45"/>
  <c r="D23" i="45"/>
  <c r="D28" i="45"/>
  <c r="D21" i="45"/>
  <c r="D19" i="45"/>
  <c r="D18" i="45"/>
  <c r="D23" i="44"/>
  <c r="D22" i="44"/>
  <c r="D28" i="44"/>
  <c r="D21" i="44"/>
  <c r="D19" i="44"/>
  <c r="D18" i="44"/>
  <c r="D22" i="43"/>
  <c r="D23" i="43"/>
  <c r="D28" i="43"/>
  <c r="D21" i="43"/>
  <c r="D19" i="43"/>
  <c r="D18" i="43"/>
  <c r="D23" i="42"/>
  <c r="D22" i="42"/>
  <c r="D28" i="42"/>
  <c r="D21" i="42"/>
  <c r="D19" i="42"/>
  <c r="D18" i="42"/>
  <c r="D22" i="41"/>
  <c r="D23" i="41"/>
  <c r="D28" i="41"/>
  <c r="D21" i="41"/>
  <c r="D19" i="41"/>
  <c r="D18" i="41"/>
  <c r="D23" i="40"/>
  <c r="D22" i="40"/>
  <c r="D28" i="40"/>
  <c r="D21" i="40"/>
  <c r="D19" i="40"/>
  <c r="D18" i="40"/>
  <c r="D22" i="39"/>
  <c r="D23" i="39"/>
  <c r="D28" i="39"/>
  <c r="D21" i="39"/>
  <c r="D19" i="39"/>
  <c r="D18" i="39"/>
  <c r="D23" i="38"/>
  <c r="D22" i="38"/>
  <c r="D28" i="38"/>
  <c r="D21" i="38"/>
  <c r="D19" i="38"/>
  <c r="D18" i="38"/>
  <c r="D22" i="37"/>
  <c r="D23" i="37"/>
  <c r="D28" i="37"/>
  <c r="D21" i="37"/>
  <c r="D19" i="37"/>
  <c r="D18" i="37"/>
  <c r="D23" i="36"/>
  <c r="D22" i="36"/>
  <c r="D28" i="36"/>
  <c r="D21" i="36"/>
  <c r="D19" i="36"/>
  <c r="D18" i="36"/>
  <c r="D22" i="35"/>
  <c r="D23" i="35"/>
  <c r="D28" i="35"/>
  <c r="D21" i="35"/>
  <c r="D19" i="35"/>
  <c r="D18" i="35"/>
  <c r="D23" i="34"/>
  <c r="D22" i="34"/>
  <c r="D28" i="34"/>
  <c r="D21" i="34"/>
  <c r="D19" i="34"/>
  <c r="D18" i="34"/>
  <c r="D22" i="33"/>
  <c r="D23" i="33"/>
  <c r="D28" i="33"/>
  <c r="D21" i="33"/>
  <c r="D19" i="33"/>
  <c r="D18" i="33"/>
  <c r="D23" i="32"/>
  <c r="D22" i="32"/>
  <c r="D28" i="32"/>
  <c r="D21" i="32"/>
  <c r="D19" i="32"/>
  <c r="D18" i="32"/>
  <c r="D22" i="31"/>
  <c r="D23" i="31"/>
  <c r="D28" i="31"/>
  <c r="D18" i="31"/>
  <c r="D22" i="30"/>
  <c r="D23" i="30"/>
  <c r="D28" i="30"/>
  <c r="D21" i="30"/>
  <c r="D19" i="30"/>
  <c r="D18" i="30"/>
  <c r="D22" i="29"/>
  <c r="D28" i="29"/>
  <c r="D21" i="29"/>
  <c r="D19" i="29"/>
  <c r="D18" i="29"/>
  <c r="D22" i="28"/>
  <c r="D23" i="28"/>
  <c r="D28" i="28"/>
  <c r="D21" i="28"/>
  <c r="D19" i="28"/>
  <c r="D18" i="28"/>
  <c r="D28" i="27"/>
  <c r="D23" i="27"/>
  <c r="D21" i="27"/>
  <c r="D19" i="27"/>
  <c r="D18" i="27"/>
  <c r="D23" i="26"/>
  <c r="D22" i="26"/>
  <c r="D28" i="26"/>
  <c r="D21" i="26"/>
  <c r="D19" i="26"/>
  <c r="D18" i="26"/>
  <c r="D28" i="25"/>
  <c r="D23" i="25"/>
  <c r="D21" i="25"/>
  <c r="D19" i="25"/>
  <c r="D18" i="25"/>
  <c r="D22" i="24"/>
  <c r="D21" i="24"/>
  <c r="D19" i="24"/>
  <c r="D18" i="24"/>
  <c r="D22" i="23"/>
  <c r="D23" i="23"/>
  <c r="D28" i="23"/>
  <c r="D21" i="23"/>
  <c r="D19" i="23"/>
  <c r="D18" i="23"/>
  <c r="D22" i="22"/>
  <c r="D21" i="22"/>
  <c r="D19" i="22"/>
  <c r="D18" i="22"/>
  <c r="D22" i="21"/>
  <c r="D23" i="21"/>
  <c r="D28" i="21"/>
  <c r="D21" i="21"/>
  <c r="D19" i="21"/>
  <c r="D18" i="21"/>
  <c r="D22" i="20"/>
  <c r="D21" i="20"/>
  <c r="D19" i="20"/>
  <c r="D18" i="20"/>
  <c r="D22" i="19"/>
  <c r="D23" i="19"/>
  <c r="D28" i="19"/>
  <c r="D21" i="19"/>
  <c r="D19" i="19"/>
  <c r="D18" i="19"/>
  <c r="D22" i="18"/>
  <c r="D21" i="18"/>
  <c r="D19" i="18"/>
  <c r="D18" i="18"/>
  <c r="D22" i="17"/>
  <c r="D23" i="17"/>
  <c r="D28" i="17"/>
  <c r="D21" i="17"/>
  <c r="D19" i="17"/>
  <c r="D18" i="17"/>
  <c r="D22" i="16"/>
  <c r="D21" i="16"/>
  <c r="D19" i="16"/>
  <c r="D18" i="16"/>
  <c r="D23" i="15"/>
  <c r="D22" i="14"/>
  <c r="D21" i="14"/>
  <c r="D19" i="14"/>
  <c r="D18" i="14"/>
  <c r="D22" i="13"/>
  <c r="D23" i="13"/>
  <c r="D28" i="13"/>
  <c r="D21" i="13"/>
  <c r="D19" i="13"/>
  <c r="D18" i="13"/>
  <c r="D18" i="12"/>
  <c r="D23" i="11"/>
  <c r="D28" i="11"/>
  <c r="D18" i="11"/>
  <c r="D18" i="10"/>
  <c r="D23" i="9"/>
  <c r="D28" i="9"/>
  <c r="D18" i="9"/>
  <c r="D18" i="8"/>
  <c r="D23" i="7"/>
  <c r="D28" i="7"/>
  <c r="D18" i="7"/>
  <c r="D18" i="6"/>
  <c r="D23" i="5"/>
  <c r="D28" i="5"/>
  <c r="D18" i="5"/>
  <c r="D28" i="4"/>
  <c r="D18" i="4"/>
  <c r="D23" i="3"/>
  <c r="D28" i="3"/>
  <c r="D18" i="3"/>
  <c r="D23" i="2"/>
  <c r="D28" i="2"/>
  <c r="D18" i="2"/>
  <c r="D18" i="1"/>
  <c r="D23" i="29"/>
  <c r="D28" i="10"/>
  <c r="D23" i="10"/>
  <c r="D28" i="22"/>
  <c r="D23" i="22"/>
  <c r="D28" i="8"/>
  <c r="D23" i="8"/>
  <c r="D28" i="20"/>
  <c r="D23" i="20"/>
  <c r="D23" i="1"/>
  <c r="D28" i="6"/>
  <c r="D23" i="6"/>
  <c r="D28" i="14"/>
  <c r="D23" i="14"/>
  <c r="D28" i="18"/>
  <c r="D23" i="18"/>
  <c r="D23" i="4"/>
  <c r="D28" i="12"/>
  <c r="D23" i="12"/>
  <c r="D28" i="16"/>
  <c r="D23" i="16"/>
  <c r="D28" i="24"/>
  <c r="D23" i="24"/>
</calcChain>
</file>

<file path=xl/sharedStrings.xml><?xml version="1.0" encoding="utf-8"?>
<sst xmlns="http://schemas.openxmlformats.org/spreadsheetml/2006/main" count="6060" uniqueCount="126">
  <si>
    <t>УТВЕРЖДЕНО</t>
  </si>
  <si>
    <t>приказом Министерства</t>
  </si>
  <si>
    <t>строительства и жилищно-</t>
  </si>
  <si>
    <t>коммунального хозяйства</t>
  </si>
  <si>
    <t>Российской Федерации</t>
  </si>
  <si>
    <t>от 22.12.2014г. № 882/пр</t>
  </si>
  <si>
    <t>ФОРМА 2.8</t>
  </si>
  <si>
    <t>Отчет об исполнении договора управления</t>
  </si>
  <si>
    <t>№ п/п</t>
  </si>
  <si>
    <t>Наименование параметра</t>
  </si>
  <si>
    <t>Ед.изм.</t>
  </si>
  <si>
    <t>Значение</t>
  </si>
  <si>
    <t>Дата заполнения / внесения изменений</t>
  </si>
  <si>
    <t>Дата начала отчетного периода</t>
  </si>
  <si>
    <t>Дата конца отчетного периода</t>
  </si>
  <si>
    <t>Общая информация о выполняемых работах (оказываемых услугах) по содержанию и текущему ремонту общего имущества</t>
  </si>
  <si>
    <t>Авансовые платежи потребителей (на начало периода)</t>
  </si>
  <si>
    <t>руб.</t>
  </si>
  <si>
    <t>Переходящие остатки денежных средств (на начало периода)</t>
  </si>
  <si>
    <t>Задолженность потребителей (на начало периода)</t>
  </si>
  <si>
    <t>Начислено за работы  (услуги) по содержанию и текущему ремонту  в том числе:</t>
  </si>
  <si>
    <t>за содержание дома</t>
  </si>
  <si>
    <t>за текущий ремонт</t>
  </si>
  <si>
    <t>за услуги управления</t>
  </si>
  <si>
    <t>Получено денежных средств в т.ч.</t>
  </si>
  <si>
    <t>- денежных средств от собственников</t>
  </si>
  <si>
    <t>- целевых взносов от собственников</t>
  </si>
  <si>
    <t>- субсидий</t>
  </si>
  <si>
    <t>- денежных средств от использования общего имущества</t>
  </si>
  <si>
    <t>- прочие поступления</t>
  </si>
  <si>
    <t>Всего денежных средств с учетом остатков</t>
  </si>
  <si>
    <t>Авансовые платежи потребителей (на конец периода)</t>
  </si>
  <si>
    <t>Переходящие остатки денежных средств (на конец периода)</t>
  </si>
  <si>
    <t>Задолженность потребителей (на конец периода)</t>
  </si>
  <si>
    <t xml:space="preserve">Выполненные работы (оказанные услуги) по содержанию общего имущества и текущему ремонту в отчетном периоде </t>
  </si>
  <si>
    <t>Наименование работы (услуги)</t>
  </si>
  <si>
    <t>Содержание и ремонт ОИ МКД</t>
  </si>
  <si>
    <t>Исполнитель работы (услуги)</t>
  </si>
  <si>
    <t>ООО "Городская управляющая компания"</t>
  </si>
  <si>
    <t>Периодичность выполнения работы (услуги)</t>
  </si>
  <si>
    <t>круглогодично</t>
  </si>
  <si>
    <t>Информация о наличии претензий по качеству выполненных работ (оказанных услуг)</t>
  </si>
  <si>
    <t>Количество поступивших претензий</t>
  </si>
  <si>
    <t>ед.</t>
  </si>
  <si>
    <t>Количество удовлетворенных претензий</t>
  </si>
  <si>
    <t>Количество претензий, в удовлетворении которых отказано</t>
  </si>
  <si>
    <t>Сумма произведенного перерасчета</t>
  </si>
  <si>
    <t>Общая информация по предоставленным коммунальным услугам</t>
  </si>
  <si>
    <t>Авансовые платежи (на начало периода)</t>
  </si>
  <si>
    <t>Переходящие остатки (на начало периода)</t>
  </si>
  <si>
    <t>Авансовые платежи (на конец периода)</t>
  </si>
  <si>
    <t>Переходящие остатки денежных средств (на конец периода) в том числе:</t>
  </si>
  <si>
    <t>Задолженность  потребителей (на конец периода)</t>
  </si>
  <si>
    <t>Информация о предоставленных коммунальных услугах</t>
  </si>
  <si>
    <t>Вид коммунальной услуги</t>
  </si>
  <si>
    <t>-</t>
  </si>
  <si>
    <t>Вывоз твердых коммунальных отходов</t>
  </si>
  <si>
    <t>Единица измерения</t>
  </si>
  <si>
    <t>руб/м2</t>
  </si>
  <si>
    <t>Общий объем потребления</t>
  </si>
  <si>
    <t>нат показ.</t>
  </si>
  <si>
    <t>Начислено потребителям</t>
  </si>
  <si>
    <t>Оплачено потребителями</t>
  </si>
  <si>
    <t>Задолженность потребителей</t>
  </si>
  <si>
    <t>Начислено поставщиком (постащиками) коммунального ресурса</t>
  </si>
  <si>
    <t>Оплачено поставщику (постащикам) коммунального ресурса</t>
  </si>
  <si>
    <t>Задолженность перед поставщиком (поставщиками) коммунального ресурса</t>
  </si>
  <si>
    <t>Размер пени и штрафов, уплаченные поставщику (поставщикам) коммунального ресурса</t>
  </si>
  <si>
    <t>Информация о наличии претензий по качеству предоставленных коммунальных услуг</t>
  </si>
  <si>
    <t>Информация о ведении претензионно-исковой работы в отношении потребителей должников</t>
  </si>
  <si>
    <t>Направлено претензий потребителям  должникам</t>
  </si>
  <si>
    <t>Направлено исковых заявлений</t>
  </si>
  <si>
    <t>Получено денежных средств по результатам претензионно-исковой работы</t>
  </si>
  <si>
    <t>по многоквартирному дому №11 по ул.Космонавтов</t>
  </si>
  <si>
    <t>по многоквартирному дому №15А по ул.Космонавтов</t>
  </si>
  <si>
    <t>по многоквартирному дому №20 по ул.Космонавтов</t>
  </si>
  <si>
    <t>по многоквартирному дому №21 по ул.Космонавтов</t>
  </si>
  <si>
    <t>по многоквартирному дому №6Б по ул.Ленина</t>
  </si>
  <si>
    <t>по многоквартирному дому №34 по ул.Ленина</t>
  </si>
  <si>
    <t>по многоквартирному дому №35 по ул.Ленина</t>
  </si>
  <si>
    <t>по многоквартирному дому №36 по ул.Ленина</t>
  </si>
  <si>
    <t>по многоквартирному дому №37 по ул.Ленина</t>
  </si>
  <si>
    <t>по многоквартирному дому №39 по ул.Ленина</t>
  </si>
  <si>
    <t>по многоквартирному дому №34 по ул.Мира</t>
  </si>
  <si>
    <t>по многоквартирному дому №36А по ул.Мира</t>
  </si>
  <si>
    <t>по многоквартирному дому №38 по ул.Мира</t>
  </si>
  <si>
    <t>по многоквартирному дому №38А по ул.Мира</t>
  </si>
  <si>
    <t>по многоквартирному дому №58 по ул.Мира</t>
  </si>
  <si>
    <t>по многоквартирному дому №31 по ул.Московская</t>
  </si>
  <si>
    <t>по многоквартирному дому №33 по ул.Московская</t>
  </si>
  <si>
    <t>по многоквартирному дому №28 по ул.Павлова</t>
  </si>
  <si>
    <t>по многоквартирному дому №30 по ул.Павлова</t>
  </si>
  <si>
    <t>по многоквартирному дому №45 по ул.Павлова</t>
  </si>
  <si>
    <t>по многоквартирному дому №47по ул.Павлова</t>
  </si>
  <si>
    <t>по многоквартирному дому №47А по ул.Павлова</t>
  </si>
  <si>
    <t>по многоквартирному дому №53 по ул.Павлова</t>
  </si>
  <si>
    <t xml:space="preserve">по многоквартирному дому №21 по ул.Пирогова </t>
  </si>
  <si>
    <t xml:space="preserve">по многоквартирному дому №23 по ул.Пирогова </t>
  </si>
  <si>
    <t xml:space="preserve">по многоквартирному дому №34 по ул.Пирогова </t>
  </si>
  <si>
    <t>по многоквартирному дому №22Б по ул.Победы</t>
  </si>
  <si>
    <t>по многоквартирному дому №22В по ул.Победы</t>
  </si>
  <si>
    <t>по многоквартирному дому № 1 по ул.Сергея Буландо</t>
  </si>
  <si>
    <t>по многоквартирному дому № 3 по ул.Сергея Буландо</t>
  </si>
  <si>
    <t>по многоквартирному дому № 4 по ул.Сергея Буландо</t>
  </si>
  <si>
    <t>по многоквартирному дому №5 по ул.Сергея Буландо</t>
  </si>
  <si>
    <t>по многоквартирному дому №7 по ул.Сергея Буландо</t>
  </si>
  <si>
    <t>по многоквартирному дому №5А по ул.Советской Армии</t>
  </si>
  <si>
    <t>по многоквартирному дому №20 по ул.Советской Армии</t>
  </si>
  <si>
    <t>по многоквартирному дому №22 по ул.Советской Армии</t>
  </si>
  <si>
    <t>по многоквартирному дому №24 по ул.Советской Армии</t>
  </si>
  <si>
    <t>по многоквартирному дому №25 по ул.Советской Армии</t>
  </si>
  <si>
    <t>по многоквартирному дому №26 по ул.Советской Армии</t>
  </si>
  <si>
    <t>по многоквартирному дому №13 по ул.Строителей</t>
  </si>
  <si>
    <t>по многоквартирному дому №13А по ул.Строителей</t>
  </si>
  <si>
    <t>по многоквартирному дому №15 по ул.Строителей</t>
  </si>
  <si>
    <t>по многоквартирному дому №32 по ул.Строителей</t>
  </si>
  <si>
    <t>по многоквартирному дому №11 по ул.Яблочкова</t>
  </si>
  <si>
    <t>по многоквартирному дому №13А по ул.Яблочкова</t>
  </si>
  <si>
    <t>по многоквартирному дому №19 по ул.Яблочкова</t>
  </si>
  <si>
    <t>по многоквартирному дому №21А по ул.Яблочкова</t>
  </si>
  <si>
    <t>по многоквартирному дому №23 по ул.Яблочкова</t>
  </si>
  <si>
    <t>по многоквартирному дому №23А по ул.Яблочкова</t>
  </si>
  <si>
    <t>по многоквартирному дому №25 по ул.Яблочкова</t>
  </si>
  <si>
    <t>по многоквартирному дому №34 по ул.Яблочкова</t>
  </si>
  <si>
    <t>по многоквартирному дому №36 по ул.Яблочкова</t>
  </si>
  <si>
    <t>по многоквартирному дому №36А по ул.Яблочкова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</si>
</sst>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19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2" fillId="22" borderId="0" applyNumberFormat="0" applyBorder="0" applyAlignment="0" applyProtection="0"/>
    <xf numFmtId="0" fontId="3" fillId="4" borderId="1" applyNumberFormat="0" applyAlignment="0" applyProtection="0"/>
    <xf numFmtId="0" fontId="4" fillId="12" borderId="2" applyNumberFormat="0" applyAlignment="0" applyProtection="0"/>
    <xf numFmtId="0" fontId="5" fillId="12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3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7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</cellStyleXfs>
  <cellXfs count="52">
    <xf numFmtId="0" fontId="0" fillId="0" borderId="0" xfId="0"/>
    <xf numFmtId="0" fontId="9" fillId="0" borderId="10" xfId="0" applyFont="1" applyBorder="1" applyAlignment="1">
      <alignment wrapText="1"/>
    </xf>
    <xf numFmtId="0" fontId="9" fillId="0" borderId="10" xfId="0" applyFont="1" applyBorder="1" applyAlignment="1">
      <alignment horizontal="center" wrapText="1"/>
    </xf>
    <xf numFmtId="0" fontId="9" fillId="0" borderId="10" xfId="0" applyFont="1" applyBorder="1"/>
    <xf numFmtId="0" fontId="9" fillId="0" borderId="10" xfId="0" applyFont="1" applyBorder="1" applyAlignment="1">
      <alignment horizontal="center"/>
    </xf>
    <xf numFmtId="0" fontId="9" fillId="0" borderId="0" xfId="0" applyFont="1"/>
    <xf numFmtId="0" fontId="0" fillId="0" borderId="10" xfId="0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10" xfId="0" applyBorder="1"/>
    <xf numFmtId="14" fontId="0" fillId="0" borderId="10" xfId="0" applyNumberFormat="1" applyBorder="1" applyAlignment="1">
      <alignment horizontal="center" vertical="center"/>
    </xf>
    <xf numFmtId="14" fontId="0" fillId="0" borderId="10" xfId="0" applyNumberForma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1" fillId="0" borderId="10" xfId="0" applyFont="1" applyBorder="1" applyAlignment="1">
      <alignment horizontal="center" wrapText="1"/>
    </xf>
    <xf numFmtId="0" fontId="1" fillId="0" borderId="10" xfId="0" applyFont="1" applyBorder="1" applyAlignment="1">
      <alignment wrapText="1"/>
    </xf>
    <xf numFmtId="49" fontId="0" fillId="0" borderId="10" xfId="0" applyNumberFormat="1" applyBorder="1" applyAlignment="1">
      <alignment wrapText="1"/>
    </xf>
    <xf numFmtId="49" fontId="9" fillId="0" borderId="10" xfId="0" applyNumberFormat="1" applyFont="1" applyBorder="1" applyAlignment="1">
      <alignment wrapText="1"/>
    </xf>
    <xf numFmtId="2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1" fillId="0" borderId="11" xfId="0" applyFont="1" applyBorder="1" applyAlignment="1">
      <alignment horizontal="left" wrapText="1"/>
    </xf>
    <xf numFmtId="0" fontId="18" fillId="0" borderId="10" xfId="0" applyFont="1" applyBorder="1" applyAlignment="1">
      <alignment horizontal="left" wrapText="1"/>
    </xf>
    <xf numFmtId="0" fontId="18" fillId="0" borderId="10" xfId="0" applyFont="1" applyBorder="1" applyAlignment="1">
      <alignment horizontal="center" wrapText="1"/>
    </xf>
    <xf numFmtId="0" fontId="18" fillId="0" borderId="10" xfId="0" applyFont="1" applyBorder="1" applyAlignment="1">
      <alignment wrapText="1"/>
    </xf>
    <xf numFmtId="0" fontId="18" fillId="0" borderId="10" xfId="0" applyFont="1" applyBorder="1" applyAlignment="1">
      <alignment horizontal="left"/>
    </xf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 wrapText="1"/>
    </xf>
    <xf numFmtId="0" fontId="18" fillId="0" borderId="11" xfId="0" applyFont="1" applyBorder="1" applyAlignment="1">
      <alignment horizontal="left" wrapText="1"/>
    </xf>
    <xf numFmtId="0" fontId="19" fillId="0" borderId="0" xfId="0" applyFont="1"/>
    <xf numFmtId="0" fontId="20" fillId="0" borderId="10" xfId="0" applyFont="1" applyBorder="1" applyAlignment="1">
      <alignment horizontal="center"/>
    </xf>
    <xf numFmtId="14" fontId="19" fillId="0" borderId="10" xfId="0" applyNumberFormat="1" applyFont="1" applyBorder="1" applyAlignment="1">
      <alignment horizontal="center" vertical="center"/>
    </xf>
    <xf numFmtId="14" fontId="19" fillId="0" borderId="10" xfId="0" applyNumberFormat="1" applyFont="1" applyBorder="1" applyAlignment="1">
      <alignment horizontal="center"/>
    </xf>
    <xf numFmtId="0" fontId="19" fillId="0" borderId="10" xfId="0" applyFont="1" applyBorder="1" applyAlignment="1">
      <alignment horizontal="center" wrapText="1"/>
    </xf>
    <xf numFmtId="0" fontId="19" fillId="0" borderId="10" xfId="0" applyFont="1" applyBorder="1" applyAlignment="1">
      <alignment horizontal="center"/>
    </xf>
    <xf numFmtId="2" fontId="19" fillId="0" borderId="10" xfId="0" applyNumberFormat="1" applyFont="1" applyBorder="1" applyAlignment="1">
      <alignment horizontal="center"/>
    </xf>
    <xf numFmtId="0" fontId="19" fillId="0" borderId="11" xfId="0" applyFont="1" applyBorder="1" applyAlignment="1">
      <alignment horizontal="center" wrapText="1"/>
    </xf>
    <xf numFmtId="0" fontId="9" fillId="0" borderId="10" xfId="0" applyFont="1" applyBorder="1" applyAlignment="1">
      <alignment horizontal="center"/>
    </xf>
    <xf numFmtId="0" fontId="9" fillId="0" borderId="12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0" xfId="0" applyFont="1" applyBorder="1" applyAlignment="1">
      <alignment horizontal="left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wrapText="1"/>
    </xf>
  </cellXfs>
  <cellStyles count="42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40% - Акцент1" xfId="7" xr:uid="{00000000-0005-0000-0000-000006000000}"/>
    <cellStyle name="40% - Акцент2" xfId="8" xr:uid="{00000000-0005-0000-0000-000007000000}"/>
    <cellStyle name="40% - Акцент3" xfId="9" xr:uid="{00000000-0005-0000-0000-000008000000}"/>
    <cellStyle name="40% - Акцент4" xfId="10" xr:uid="{00000000-0005-0000-0000-000009000000}"/>
    <cellStyle name="40% - Акцент5" xfId="11" xr:uid="{00000000-0005-0000-0000-00000A000000}"/>
    <cellStyle name="40% - Акцент6" xfId="12" xr:uid="{00000000-0005-0000-0000-00000B000000}"/>
    <cellStyle name="60% - Акцент1" xfId="13" xr:uid="{00000000-0005-0000-0000-00000C000000}"/>
    <cellStyle name="60% - Акцент2" xfId="14" xr:uid="{00000000-0005-0000-0000-00000D000000}"/>
    <cellStyle name="60% - Акцент3" xfId="15" xr:uid="{00000000-0005-0000-0000-00000E000000}"/>
    <cellStyle name="60% - Акцент4" xfId="16" xr:uid="{00000000-0005-0000-0000-00000F000000}"/>
    <cellStyle name="60% - Акцент5" xfId="17" xr:uid="{00000000-0005-0000-0000-000010000000}"/>
    <cellStyle name="60% - Акцент6" xfId="18" xr:uid="{00000000-0005-0000-0000-000011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73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11"/>
      <c r="B15" s="12" t="s">
        <v>16</v>
      </c>
      <c r="C15" s="18" t="s">
        <v>17</v>
      </c>
      <c r="D15" s="13">
        <v>0</v>
      </c>
    </row>
    <row r="16" spans="1:4" ht="28.5" customHeight="1" x14ac:dyDescent="0.25">
      <c r="A16" s="6">
        <v>4</v>
      </c>
      <c r="B16" s="14" t="s">
        <v>18</v>
      </c>
      <c r="C16" s="6" t="s">
        <v>17</v>
      </c>
      <c r="D16" s="6">
        <v>118067.99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139918.32999999999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385884.28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280787.19-D21</f>
        <v>227632.89360000001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105097.09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(1.64*2652.41*6)+(1.7*2652.41*6)</f>
        <v>53154.296399999992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93239.6+280787.19</f>
        <v>374026.79000000004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374026.79000000004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492094.78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161771.54999999999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19" t="s">
        <v>48</v>
      </c>
      <c r="C42" s="20" t="s">
        <v>17</v>
      </c>
      <c r="D42" s="20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13">
        <v>37</v>
      </c>
      <c r="B49" s="11" t="s">
        <v>54</v>
      </c>
      <c r="C49" s="13" t="s">
        <v>55</v>
      </c>
      <c r="D49" s="13"/>
    </row>
    <row r="50" spans="1:4" ht="17.25" customHeight="1" x14ac:dyDescent="0.25">
      <c r="A50" s="13">
        <v>38</v>
      </c>
      <c r="B50" s="11" t="s">
        <v>57</v>
      </c>
      <c r="C50" s="13" t="s">
        <v>55</v>
      </c>
      <c r="D50" s="13"/>
    </row>
    <row r="51" spans="1:4" ht="30" customHeight="1" x14ac:dyDescent="0.25">
      <c r="A51" s="13">
        <v>39</v>
      </c>
      <c r="B51" s="11" t="s">
        <v>59</v>
      </c>
      <c r="C51" s="13" t="s">
        <v>60</v>
      </c>
      <c r="D51" s="13">
        <v>0</v>
      </c>
    </row>
    <row r="52" spans="1:4" ht="17.25" customHeight="1" x14ac:dyDescent="0.25">
      <c r="A52" s="13">
        <v>40</v>
      </c>
      <c r="B52" s="11" t="s">
        <v>61</v>
      </c>
      <c r="C52" s="13" t="s">
        <v>17</v>
      </c>
      <c r="D52" s="13">
        <v>0</v>
      </c>
    </row>
    <row r="53" spans="1:4" ht="17.25" customHeight="1" x14ac:dyDescent="0.25">
      <c r="A53" s="13">
        <v>41</v>
      </c>
      <c r="B53" s="11" t="s">
        <v>62</v>
      </c>
      <c r="C53" s="13" t="s">
        <v>17</v>
      </c>
      <c r="D53" s="13">
        <v>0</v>
      </c>
    </row>
    <row r="54" spans="1:4" ht="17.25" customHeight="1" x14ac:dyDescent="0.25">
      <c r="A54" s="13">
        <v>42</v>
      </c>
      <c r="B54" s="11" t="s">
        <v>63</v>
      </c>
      <c r="C54" s="13" t="s">
        <v>17</v>
      </c>
      <c r="D54" s="13">
        <v>0</v>
      </c>
    </row>
    <row r="55" spans="1:4" ht="35.25" customHeight="1" x14ac:dyDescent="0.25">
      <c r="A55" s="13">
        <v>43</v>
      </c>
      <c r="B55" s="11" t="s">
        <v>64</v>
      </c>
      <c r="C55" s="13" t="s">
        <v>17</v>
      </c>
      <c r="D55" s="13">
        <v>0</v>
      </c>
    </row>
    <row r="56" spans="1:4" ht="35.25" customHeight="1" x14ac:dyDescent="0.25">
      <c r="A56" s="13">
        <v>44</v>
      </c>
      <c r="B56" s="11" t="s">
        <v>65</v>
      </c>
      <c r="C56" s="13" t="s">
        <v>17</v>
      </c>
      <c r="D56" s="13">
        <v>0</v>
      </c>
    </row>
    <row r="57" spans="1:4" ht="34.5" customHeight="1" x14ac:dyDescent="0.25">
      <c r="A57" s="21">
        <v>45</v>
      </c>
      <c r="B57" s="22" t="s">
        <v>66</v>
      </c>
      <c r="C57" s="21" t="s">
        <v>17</v>
      </c>
      <c r="D57" s="21">
        <v>0</v>
      </c>
    </row>
    <row r="58" spans="1:4" ht="35.25" customHeight="1" x14ac:dyDescent="0.25">
      <c r="A58" s="13">
        <v>46</v>
      </c>
      <c r="B58" s="11" t="s">
        <v>67</v>
      </c>
      <c r="C58" s="13" t="s">
        <v>17</v>
      </c>
      <c r="D58" s="13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13">
        <v>47</v>
      </c>
      <c r="B60" s="11" t="s">
        <v>42</v>
      </c>
      <c r="C60" s="13" t="s">
        <v>43</v>
      </c>
      <c r="D60" s="13">
        <v>0</v>
      </c>
    </row>
    <row r="61" spans="1:4" ht="17.25" customHeight="1" x14ac:dyDescent="0.25">
      <c r="A61" s="13">
        <v>48</v>
      </c>
      <c r="B61" s="11" t="s">
        <v>44</v>
      </c>
      <c r="C61" s="13" t="s">
        <v>43</v>
      </c>
      <c r="D61" s="13">
        <v>0</v>
      </c>
    </row>
    <row r="62" spans="1:4" ht="35.25" customHeight="1" x14ac:dyDescent="0.25">
      <c r="A62" s="13">
        <v>49</v>
      </c>
      <c r="B62" s="11" t="s">
        <v>45</v>
      </c>
      <c r="C62" s="13" t="s">
        <v>43</v>
      </c>
      <c r="D62" s="13">
        <v>0</v>
      </c>
    </row>
    <row r="63" spans="1:4" ht="17.25" customHeight="1" x14ac:dyDescent="0.25">
      <c r="A63" s="13">
        <v>50</v>
      </c>
      <c r="B63" s="11" t="s">
        <v>46</v>
      </c>
      <c r="C63" s="13" t="s">
        <v>17</v>
      </c>
      <c r="D63" s="13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1:D41"/>
    <mergeCell ref="A48:D48"/>
    <mergeCell ref="A64:D64"/>
    <mergeCell ref="A8:D8"/>
    <mergeCell ref="A9:D9"/>
    <mergeCell ref="A14:D14"/>
    <mergeCell ref="A36:D36"/>
    <mergeCell ref="A32:D32"/>
    <mergeCell ref="A59:D59"/>
  </mergeCells>
  <phoneticPr fontId="0" type="noConversion"/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82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90703.62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311480.40000000002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109573.62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75901.44-D21</f>
        <v>61611.116399999999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33672.18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(1.64*713.09*6)+(1.7*713.09*6)</f>
        <v>14290.3236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23571.06+75901.44</f>
        <v>99472.5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99472.5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190176.12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100098.8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349218.28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83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373741.62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339274.64999999997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263846.84-D21</f>
        <v>213454.25600000002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75427.81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(1.64*2514.6*6)+(1.7*2514.6*6)</f>
        <v>50392.583999999995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90038.98+263846.84</f>
        <v>353885.82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353885.82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353885.82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28226.82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370572.54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Лист12"/>
  <dimension ref="A1:D67"/>
  <sheetViews>
    <sheetView tabSelected="1" view="pageBreakPreview" topLeftCell="A19" zoomScale="85" zoomScaleNormal="100" zoomScaleSheetLayoutView="85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84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45300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44927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45291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74176.27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128018.6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358590.92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283922.14-D21</f>
        <v>232942.27600000001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74668.78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(1.69*2513.8*6)+(1.69*2513.8*6)</f>
        <v>50979.864000000001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77918.89+283922.14</f>
        <v>361841.03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361841.03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436017.30000000005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122609.05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105056.34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Лист13"/>
  <dimension ref="A1:D67"/>
  <sheetViews>
    <sheetView view="pageBreakPreview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85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235913.91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137534.93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365805.42000000004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263892.78-D21</f>
        <v>219031.00740000003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101912.64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263892.78*17/100</f>
        <v>44861.772600000004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101491.72+263892.78</f>
        <v>365384.5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365384.5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601298.41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329465.5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132947.92000000001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Лист14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86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288427.67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250935.77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370251.26999999996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287937.37-D21</f>
        <v>238988.0171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82313.899999999994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287937.37*17/100</f>
        <v>48949.352899999998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93500.42+287937.37</f>
        <v>381437.79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381437.79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669865.46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128792.6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227303.86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Лист15"/>
  <dimension ref="A1:D67"/>
  <sheetViews>
    <sheetView view="pageBreakPreview" topLeftCell="A40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style="30" customWidth="1"/>
  </cols>
  <sheetData>
    <row r="1" spans="1:4" x14ac:dyDescent="0.25">
      <c r="D1" s="30" t="s">
        <v>0</v>
      </c>
    </row>
    <row r="2" spans="1:4" x14ac:dyDescent="0.25">
      <c r="D2" s="30" t="s">
        <v>1</v>
      </c>
    </row>
    <row r="3" spans="1:4" x14ac:dyDescent="0.25">
      <c r="D3" s="30" t="s">
        <v>2</v>
      </c>
    </row>
    <row r="4" spans="1:4" x14ac:dyDescent="0.25">
      <c r="D4" s="30" t="s">
        <v>3</v>
      </c>
    </row>
    <row r="5" spans="1:4" x14ac:dyDescent="0.25">
      <c r="D5" s="30" t="s">
        <v>4</v>
      </c>
    </row>
    <row r="6" spans="1:4" x14ac:dyDescent="0.25">
      <c r="D6" s="30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87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31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32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33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33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3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35">
        <v>58670.66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35">
        <v>95052.43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36">
        <f>D19+D20+D21</f>
        <v>519749.7699999999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36">
        <f>377454.61+78444.12-D21</f>
        <v>383912.31999999995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35">
        <v>63851.040000000001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36">
        <v>71986.41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35">
        <v>601692.34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35">
        <f>D22</f>
        <v>601692.34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35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35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35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35">
        <v>137810.70000000001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35">
        <f>D22+D16+D27</f>
        <v>798173.7</v>
      </c>
    </row>
    <row r="29" spans="1:4" ht="36" customHeight="1" x14ac:dyDescent="0.25">
      <c r="A29" s="6"/>
      <c r="B29" s="16" t="s">
        <v>31</v>
      </c>
      <c r="C29" s="6"/>
      <c r="D29" s="35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35">
        <v>210372.89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35">
        <v>82791.25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34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34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35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35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35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35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35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35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35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35">
        <v>0</v>
      </c>
    </row>
    <row r="45" spans="1:4" ht="18.75" customHeight="1" x14ac:dyDescent="0.25">
      <c r="A45" s="6">
        <v>31</v>
      </c>
      <c r="B45" s="7" t="s">
        <v>50</v>
      </c>
      <c r="C45" s="6"/>
      <c r="D45" s="35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35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35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34" t="s">
        <v>55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34" t="s">
        <v>55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3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3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3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3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3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3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37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3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3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3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3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3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35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35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35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Лист16"/>
  <dimension ref="A1:D67"/>
  <sheetViews>
    <sheetView view="pageBreakPreview" topLeftCell="A45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88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17882.62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157283.82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111987.06-D21</f>
        <v>92949.2598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45296.76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111987.06*17/100</f>
        <v>19037.800200000001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44080.62+111987.06</f>
        <v>156067.68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156067.68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156067.68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19660.759999999998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Лист17"/>
  <dimension ref="A1:D67"/>
  <sheetViews>
    <sheetView view="pageBreakPreview" topLeftCell="A45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89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29474.84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118075.25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209600.31000000003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144482.16-D21</f>
        <v>119920.1928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65118.15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144482.16*17/100</f>
        <v>24561.967200000003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61483.26+144482.16</f>
        <v>205965.42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205965.42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235440.26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1577.99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121846.01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Лист18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90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338721.73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398639.86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337903.54-D21</f>
        <v>280459.93819999998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60736.32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337903.54*17/100</f>
        <v>57443.601799999997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129417.43+337903.54</f>
        <v>467320.97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467320.97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467320.97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/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176843.87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Лист19"/>
  <dimension ref="A1:D67"/>
  <sheetViews>
    <sheetView view="pageBreakPreview" topLeftCell="A43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91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113465.14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609718.38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456854.13-D21</f>
        <v>379188.92790000001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152864.25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456854.13*17/100</f>
        <v>77665.202099999995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164049.12+456854.13</f>
        <v>620903.25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620903.25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620903.25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103354.07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D67"/>
  <sheetViews>
    <sheetView view="pageBreakPreview" topLeftCell="A14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74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220978.77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818225.43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648577.77-D21</f>
        <v>534102.87719999999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169647.66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(1.64*5712.32*6)+(1.7*5712.32*6)</f>
        <v>114474.8928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96136.56+648577.77</f>
        <v>744714.33000000007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744714.33000000007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744714.33000000007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310120.37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Лист20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92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251028.86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492217.68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321967.56-D21</f>
        <v>267233.0748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170250.12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321967.56*17/100</f>
        <v>54734.485199999996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177547.83+321967.56</f>
        <v>499515.39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499515.39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499515.39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241208.85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Лист21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93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25655.48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108098.88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597191.39999999991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429469.56-D21</f>
        <v>356459.73479999998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167721.84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429469.56*17/100</f>
        <v>73009.825199999992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149860.25+429469.56</f>
        <v>579329.81000000006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579329.81000000006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604985.29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167263.32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130761.18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Лист22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94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222492.29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629333.5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492934.99-D21</f>
        <v>409136.0417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136398.51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492934.99*17/100</f>
        <v>83798.948300000004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124193.56+492934.99</f>
        <v>617128.55000000005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617128.55000000005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617128.55000000005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223244.62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Лист23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95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114153.79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634896.52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452269.94-D21</f>
        <v>375384.0502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182626.58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452269.94*17/100</f>
        <v>76885.889800000004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164618.26+452269.94</f>
        <v>616888.19999999995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616888.19999999995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616888.19999999995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136015.47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Лист24"/>
  <dimension ref="A1:D67"/>
  <sheetViews>
    <sheetView view="pageBreakPreview" topLeftCell="A17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96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18696.16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154311.78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153949.38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110710.5-D21</f>
        <v>91889.714999999997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43238.879999999997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110710.5*17/100</f>
        <v>18820.785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48994.35+110710.5</f>
        <v>159704.85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159704.85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178401.01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56591.040000000001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134767.49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Лист25"/>
  <dimension ref="A1:D67"/>
  <sheetViews>
    <sheetView view="pageBreakPreview" topLeftCell="A37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97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27975.74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59949.87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59949.87-D21</f>
        <v>49758.392100000005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0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59949.87*17/100</f>
        <v>10191.4779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v>54991.18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54991.18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54991.18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34694.15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Лист26"/>
  <dimension ref="A1:D67"/>
  <sheetViews>
    <sheetView view="pageBreakPreview" topLeftCell="A39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98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27254.31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46765.14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33297.06-D21</f>
        <v>27636.559799999995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13468.08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33297.06*17/100</f>
        <v>5660.5002000000004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25994.43+33297.06</f>
        <v>59291.49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59291.49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59291.49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11555.67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Лист27"/>
  <dimension ref="A1:D67"/>
  <sheetViews>
    <sheetView view="pageBreakPreview" topLeftCell="A40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99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97961.21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287817.55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287817.55-D21</f>
        <v>238888.56649999999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0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287817.55*17/100</f>
        <v>48928.983499999995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v>285978.96000000002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285978.96000000002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285978.96000000002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100056.21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Лист28"/>
  <dimension ref="A1:D67"/>
  <sheetViews>
    <sheetView view="pageBreakPreview" topLeftCell="A40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100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434836.93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646640.26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646640.26-D21</f>
        <v>536711.41580000008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0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646640.26*17/100</f>
        <v>109928.84419999999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641706.65</f>
        <v>641706.65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641706.65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641706.65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307367.36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Лист29"/>
  <dimension ref="A1:D67"/>
  <sheetViews>
    <sheetView view="pageBreakPreview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101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256953.65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161956.13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6">
        <f>D19+D20+D21</f>
        <v>587617.94999999995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409062.35-D21</f>
        <v>339521.75049999997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178555.6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409062.35*17/100</f>
        <v>69540.599499999997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180850.9+409062.35</f>
        <v>589913.25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589913.25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846866.9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121404.26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161956.13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75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144866.60999999999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437056.31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307491.37-D21</f>
        <v>247875.15399999998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129564.94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(1.62*3010.92*6)+(1.68*3010.92*6)</f>
        <v>59616.216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150626.06+307491.37</f>
        <v>458117.43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458117.43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458117.43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118530.11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Лист30"/>
  <dimension ref="A1:D67"/>
  <sheetViews>
    <sheetView view="pageBreakPreview" topLeftCell="A19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102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52393.07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519431.74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6">
        <f>D19+D20+D21</f>
        <v>725336.71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459154.89-D21</f>
        <v>381098.55869999999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266181.82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459154.89*17/100</f>
        <v>78056.331300000005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261954.92+459154.89</f>
        <v>721109.81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721109.81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773502.88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226794.02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525719.94999999995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Лист31"/>
  <dimension ref="A1:D67"/>
  <sheetViews>
    <sheetView view="pageBreakPreview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103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141654.92000000001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396658.03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6">
        <f>D19+D20+D21</f>
        <v>775640.04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v>497445.56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189784.56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v>88409.919999999998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146106.07+585855.48</f>
        <v>731961.55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731961.55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873616.47000000009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301785.48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464433.61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Лист32"/>
  <dimension ref="A1:D67"/>
  <sheetViews>
    <sheetView view="pageBreakPreview" topLeftCell="A4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104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391095.33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330512.3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711665.86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429334.9-D21</f>
        <v>356347.967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282330.96000000002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429334.9*17/100</f>
        <v>72986.933000000005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275476.18+429334.9</f>
        <v>704811.08000000007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704811.08000000007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1095906.4100000001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246001.29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331777.58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Лист33"/>
  <dimension ref="A1:D67"/>
  <sheetViews>
    <sheetView view="pageBreakPreview" topLeftCell="A40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105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275752.11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228287.41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597447.78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456207.67-D21</f>
        <v>378652.36609999998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141240.10999999999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456207.67*17/100</f>
        <v>77555.303899999999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207004.29+456207.67</f>
        <v>663211.96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663211.96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938964.07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262018.11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154626.26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Лист34"/>
  <dimension ref="A1:D67"/>
  <sheetViews>
    <sheetView view="pageBreakPreview" topLeftCell="A17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106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19270.84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62845.46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382189.8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258258-D21</f>
        <v>214354.14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123931.8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258258*17/100</f>
        <v>43903.86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113927.91+258258</f>
        <v>372185.91000000003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372185.91000000003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391456.75000000006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76490.64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76726.320000000007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Лист35"/>
  <dimension ref="A1:D67"/>
  <sheetViews>
    <sheetView view="pageBreakPreview" topLeftCell="A39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107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247149.3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554431.37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429581.24-D21</f>
        <v>356552.42920000001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124850.13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429581.24*17/100</f>
        <v>73028.810800000007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103229.95+429581.24</f>
        <v>532811.18999999994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532811.18999999994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532811.18999999994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286869.92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Лист36"/>
  <dimension ref="A1:D67"/>
  <sheetViews>
    <sheetView view="pageBreakPreview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108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167701.25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138034.26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278480.27999999997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180919.8-D21</f>
        <v>150163.43400000001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97560.48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180919.8*17/100</f>
        <v>30756.365999999995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109275.37+180919.8</f>
        <v>290195.17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290195.17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457896.42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256143.73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124747.73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Лист37"/>
  <dimension ref="A1:D67"/>
  <sheetViews>
    <sheetView view="pageBreakPreview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109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447898.81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827607.38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603788.63-D21</f>
        <v>501144.56290000002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223818.75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603788.63*17/100</f>
        <v>102644.06710000001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216689.48+603788.63</f>
        <v>820478.11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820478.11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820478.11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451981.39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Лист38"/>
  <dimension ref="A1:D67"/>
  <sheetViews>
    <sheetView view="pageBreakPreview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110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132104.85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527764.55000000005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391255.8-D21</f>
        <v>324742.31400000001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136508.75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391255.8*17/100</f>
        <v>66513.48599999999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84045.4+398920.82</f>
        <v>482966.22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482966.22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482966.22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187275.01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Лист39"/>
  <dimension ref="A1:D67"/>
  <sheetViews>
    <sheetView view="pageBreakPreview" topLeftCell="A37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111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180670.1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696664.31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503179.52-D21</f>
        <v>417639.00160000002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193484.79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503179.52*17/100</f>
        <v>85540.518400000001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171939.9+503179.52</f>
        <v>675119.42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675119.42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675119.42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208651.1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76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194128.06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49552.67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302240.19999999995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232595.24-D21</f>
        <v>191767.46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69644.960000000006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(1.55*2160.2*6)+(1.6*2160.2*6)</f>
        <v>40827.78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62055.62+232595.24</f>
        <v>294650.86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294650.86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488778.92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207446.02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59953.15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Лист40"/>
  <dimension ref="A1:D67"/>
  <sheetViews>
    <sheetView view="pageBreakPreview" topLeftCell="A20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112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121942.92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211615.26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145463.94-D21</f>
        <v>120735.0702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66151.320000000007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145463.94*17/100</f>
        <v>24728.8698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57498.69+145463.94</f>
        <v>202962.63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202962.63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202962.63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132983.72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Лист41"/>
  <dimension ref="A1:D67"/>
  <sheetViews>
    <sheetView view="pageBreakPreview" topLeftCell="A44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113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119878.79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276145.69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326320.62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254640.74-D21</f>
        <v>211351.81419999999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71679.88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254640.74*17/100</f>
        <v>43288.925799999997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93132.85+254640.74</f>
        <v>347773.58999999997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347773.58999999997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467652.37999999995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28901.23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204757.42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Лист42"/>
  <dimension ref="A1:D67"/>
  <sheetViews>
    <sheetView view="pageBreakPreview" topLeftCell="A19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114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266484.84999999998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211707.87999999998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151625.74-D21</f>
        <v>125849.36419999998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60082.14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151625.74*17/100</f>
        <v>25776.375800000002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81045.02+151625.74</f>
        <v>232670.76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232670.76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232670.76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238717.46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Лист43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115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62703.79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146035.21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90411.419999999984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64373.46-D21</f>
        <v>53429.971799999999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26037.96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64373.46*17/100</f>
        <v>10943.4882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15356.99+64373.46</f>
        <v>79730.45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79730.45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142434.23999999999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46394.75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160997.03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Лист44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116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309843.11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491005.12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344709.68-D21</f>
        <v>286109.0344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146295.44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344709.68*17/100</f>
        <v>58600.645599999996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125037.18+344709.68</f>
        <v>469746.86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469746.86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469746.86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327706.12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Лист45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117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47475.7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166454.36000000002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138198.75-D21</f>
        <v>114704.96249999999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28255.61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138198.75*17/100</f>
        <v>23493.787499999999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14625.09+138198.75</f>
        <v>152823.84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152823.84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152823.84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3405.61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70657.960000000006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Лист46"/>
  <dimension ref="A1:D67"/>
  <sheetViews>
    <sheetView view="pageBreakPreview" topLeftCell="A20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118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403002.31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798472.90999999992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577205.97-D21</f>
        <v>479080.95509999996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221266.94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577205.97*17/100</f>
        <v>98125.014900000009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233997.19+577205.97</f>
        <v>811203.15999999992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811203.15999999992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811203.15999999992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358236.92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Лист47"/>
  <dimension ref="A1:D67"/>
  <sheetViews>
    <sheetView view="pageBreakPreview" topLeftCell="A22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119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116519.77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312873.76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445009.91999999998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316102.81-D21</f>
        <v>262365.33230000001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128907.11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316102.81*17/100</f>
        <v>53737.477699999996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169139.64+316102.81</f>
        <v>485242.45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485242.45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601762.22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193516.79999999999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224212.72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Лист48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120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261289.02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877560.48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654327.36-D21</f>
        <v>543091.70880000002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223233.12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654327.36*17/100</f>
        <v>111235.65119999999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188777.95+654327.36</f>
        <v>843105.31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843105.31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843105.31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310117.49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Лист49"/>
  <dimension ref="A1:D67"/>
  <sheetViews>
    <sheetView view="pageBreakPreview" topLeftCell="A38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121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175922.46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229512.99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658285.44999999995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489238.98-D21</f>
        <v>406068.35339999996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169046.47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489238.98*17/100</f>
        <v>83170.626600000003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152491.09+489238.98</f>
        <v>641730.06999999995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641730.06999999995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817652.52999999991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254132.51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77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53783.19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120267.08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299058.71999999997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207676.56-D21</f>
        <v>177747.96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91382.16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1.5*1662.7*12</f>
        <v>29928.600000000002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114178.95+207676.56</f>
        <v>321855.51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321855.51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375638.7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101776.64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Лист50"/>
  <dimension ref="A1:D67"/>
  <sheetViews>
    <sheetView view="pageBreakPreview" topLeftCell="A36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122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47485.36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298538.16000000003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215994.75-D21</f>
        <v>179275.64250000002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82543.41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215994.75*17/100</f>
        <v>36719.107499999998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82907.25+215994.75</f>
        <v>298902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298902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298902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47384.03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Лист51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123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417724.99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277126.49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747829.23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473009.9-D21</f>
        <v>392598.217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274819.33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473009.9*17/100</f>
        <v>80411.683000000005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282234.78+473009.9</f>
        <v>755244.68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755244.68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1172969.67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160663.67000000001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272138.27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Лист52"/>
  <dimension ref="A1:D67"/>
  <sheetViews>
    <sheetView view="pageBreakPreview" topLeftCell="A16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124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888120.67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1182844.8999999999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1182844.9-D21</f>
        <v>981761.26699999999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0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1182844.9*17/100</f>
        <v>201083.63299999997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1182844.9</f>
        <v>1182844.8999999999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1182844.8999999999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1182844.8999999999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847496.88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Лист53"/>
  <dimension ref="A1:D67"/>
  <sheetViews>
    <sheetView view="pageBreakPreview" topLeftCell="A40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125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217.47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510052.99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743412.74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743412.74-D21</f>
        <v>617032.57420000003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0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743412.74*17/100</f>
        <v>126380.1658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v>729761.57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729761.57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729979.03999999992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609459.76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/>
  <dimension ref="A1:D67"/>
  <sheetViews>
    <sheetView view="pageBreakPreview" zoomScale="85" zoomScaleNormal="100" zoomScaleSheetLayoutView="85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78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301295.09999999998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329457.53000000003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574967.69999999995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425086.12-D21</f>
        <v>352689.0148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149881.57999999999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(1.64*3612.63*6)+(1.7*3612.63*6)</f>
        <v>72397.105200000005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147329.18+425086.12</f>
        <v>572415.30000000005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572415.30000000005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873710.4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398274.05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349926.6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/>
  <dimension ref="A1:D67"/>
  <sheetViews>
    <sheetView view="pageBreakPreview" zoomScale="85" zoomScaleNormal="100" zoomScaleSheetLayoutView="85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79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79470.09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119872.8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81535.32-D21</f>
        <v>66218.748000000007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38337.480000000003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(1.64*764.3*6)+(1.7*764.3*6)</f>
        <v>15316.571999999998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37472.65+81535.32</f>
        <v>119007.97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119007.97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119007.97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82065.78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8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80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37351.01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139490.64000000001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139490.64-D21</f>
        <v>112761.87000000002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0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(1.45*1510.1*6)+(1.5*1510.1*6)</f>
        <v>26728.769999999997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150214.35</f>
        <v>150214.35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150214.35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150214.35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19340.02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81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22405.91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48974.82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35112.48-D21</f>
        <v>28479.240000000005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13862.34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(1.64*331*6)+(1.7*331*6)</f>
        <v>6633.24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14751.79+35112.48</f>
        <v>49864.270000000004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49864.270000000004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49864.270000000004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20955.07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53</vt:i4>
      </vt:variant>
    </vt:vector>
  </HeadingPairs>
  <TitlesOfParts>
    <vt:vector size="53" baseType="lpstr">
      <vt:lpstr>Космонавтов 11</vt:lpstr>
      <vt:lpstr>Космонавтов 15А</vt:lpstr>
      <vt:lpstr>Космонавтов 20</vt:lpstr>
      <vt:lpstr>Космонавтов 21</vt:lpstr>
      <vt:lpstr>Ленина 6Б</vt:lpstr>
      <vt:lpstr>Ленина 34</vt:lpstr>
      <vt:lpstr>Ленина 35</vt:lpstr>
      <vt:lpstr>Ленина 36</vt:lpstr>
      <vt:lpstr>Ленина 37</vt:lpstr>
      <vt:lpstr>Ленина 39</vt:lpstr>
      <vt:lpstr>Мира 34</vt:lpstr>
      <vt:lpstr>Мира 36А</vt:lpstr>
      <vt:lpstr>Мира 38</vt:lpstr>
      <vt:lpstr>Мира 38А</vt:lpstr>
      <vt:lpstr>Мира 58</vt:lpstr>
      <vt:lpstr>Московская 31</vt:lpstr>
      <vt:lpstr>Московская 33</vt:lpstr>
      <vt:lpstr>Павлова 28</vt:lpstr>
      <vt:lpstr>Павлова 30</vt:lpstr>
      <vt:lpstr>Павлова 45</vt:lpstr>
      <vt:lpstr>Павлова 47</vt:lpstr>
      <vt:lpstr>Павлова 47А</vt:lpstr>
      <vt:lpstr>Павлова 53</vt:lpstr>
      <vt:lpstr>Пирогова 21</vt:lpstr>
      <vt:lpstr>Пирогова 23</vt:lpstr>
      <vt:lpstr>Пирогова 34</vt:lpstr>
      <vt:lpstr>Победы 22Б</vt:lpstr>
      <vt:lpstr>Победы 22В</vt:lpstr>
      <vt:lpstr>СБуландо 1</vt:lpstr>
      <vt:lpstr>СБуландо 3</vt:lpstr>
      <vt:lpstr>СБуландо 4</vt:lpstr>
      <vt:lpstr>СБуландо 5</vt:lpstr>
      <vt:lpstr>СБуландо 7</vt:lpstr>
      <vt:lpstr>Советской Армии 5А</vt:lpstr>
      <vt:lpstr>Советской Армии 20</vt:lpstr>
      <vt:lpstr>Советской Армии 22</vt:lpstr>
      <vt:lpstr>Советской Армии 24</vt:lpstr>
      <vt:lpstr>Советской Армии 25</vt:lpstr>
      <vt:lpstr>Советской Армии 26</vt:lpstr>
      <vt:lpstr>Строителей 13</vt:lpstr>
      <vt:lpstr>Строителей 13А</vt:lpstr>
      <vt:lpstr>Строителей 15</vt:lpstr>
      <vt:lpstr>Строителей 32</vt:lpstr>
      <vt:lpstr>Яблочкова 11</vt:lpstr>
      <vt:lpstr>Яблочкова 13а</vt:lpstr>
      <vt:lpstr>Яблочкова 19</vt:lpstr>
      <vt:lpstr>Яблочкова 21А</vt:lpstr>
      <vt:lpstr>Яблочкова 23</vt:lpstr>
      <vt:lpstr>Яблочкова 23А</vt:lpstr>
      <vt:lpstr>Яблочкова 25</vt:lpstr>
      <vt:lpstr>Яблочкова 34</vt:lpstr>
      <vt:lpstr>Яблочкова 36</vt:lpstr>
      <vt:lpstr>Яблочкова 36А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Алсу</dc:creator>
  <cp:lastModifiedBy>User</cp:lastModifiedBy>
  <cp:lastPrinted>2021-03-23T04:21:18Z</cp:lastPrinted>
  <dcterms:created xsi:type="dcterms:W3CDTF">2019-02-26T19:58:01Z</dcterms:created>
  <dcterms:modified xsi:type="dcterms:W3CDTF">2024-02-28T08:28:40Z</dcterms:modified>
</cp:coreProperties>
</file>