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75" windowHeight="7875" tabRatio="828" firstSheet="40" activeTab="43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47А" sheetId="21" r:id="rId21"/>
    <sheet name="Павлова 53" sheetId="22" r:id="rId22"/>
    <sheet name="Пирогова 21" sheetId="23" r:id="rId23"/>
    <sheet name="Пирогова 23" sheetId="24" r:id="rId24"/>
    <sheet name="Пирогова 34" sheetId="25" r:id="rId25"/>
    <sheet name="Победы 22Б" sheetId="26" r:id="rId26"/>
    <sheet name="Победы 22В" sheetId="27" r:id="rId27"/>
    <sheet name="Сергея Буландо 1" sheetId="28" r:id="rId28"/>
    <sheet name="Сергея Буландо 3" sheetId="29" r:id="rId29"/>
    <sheet name="Сергея Буландо 4" sheetId="30" r:id="rId30"/>
    <sheet name="Сергея Буландо 5" sheetId="31" r:id="rId31"/>
    <sheet name="Сергея Буландо 7" sheetId="32" r:id="rId32"/>
    <sheet name="Советской Армии 5А" sheetId="33" r:id="rId33"/>
    <sheet name="Советской Армии 20" sheetId="34" r:id="rId34"/>
    <sheet name="Советской Армии 22" sheetId="35" r:id="rId35"/>
    <sheet name="Советской Армии 24" sheetId="36" r:id="rId36"/>
    <sheet name="Советской Армии 25" sheetId="37" r:id="rId37"/>
    <sheet name="Советской Армии 26" sheetId="38" r:id="rId38"/>
    <sheet name="Строителей 13" sheetId="39" r:id="rId39"/>
    <sheet name="Строителей 13А" sheetId="40" r:id="rId40"/>
    <sheet name="Строителей 15" sheetId="41" r:id="rId41"/>
    <sheet name="Строителей 32" sheetId="42" r:id="rId42"/>
    <sheet name="Яблочкова 11" sheetId="43" r:id="rId43"/>
    <sheet name="Яблочкова 13А" sheetId="44" r:id="rId44"/>
    <sheet name="Яблочкова 19" sheetId="45" r:id="rId45"/>
    <sheet name="Яблочкова 21А" sheetId="46" r:id="rId46"/>
    <sheet name="Яблочкова 23" sheetId="47" r:id="rId47"/>
    <sheet name="Яблочкова 23А" sheetId="48" r:id="rId48"/>
    <sheet name="Яблочкова 25" sheetId="49" r:id="rId49"/>
    <sheet name="Яблочкова 34" sheetId="50" r:id="rId50"/>
    <sheet name="Яблочкова 36" sheetId="51" r:id="rId51"/>
    <sheet name="Яблочкова 36А" sheetId="52" r:id="rId52"/>
  </sheets>
  <definedNames>
    <definedName name="_xlnm.Print_Area" localSheetId="47">'Яблочкова 23А'!$A$1:$D$78</definedName>
  </definedNames>
  <calcPr fullCalcOnLoad="1"/>
</workbook>
</file>

<file path=xl/sharedStrings.xml><?xml version="1.0" encoding="utf-8"?>
<sst xmlns="http://schemas.openxmlformats.org/spreadsheetml/2006/main" count="12433" uniqueCount="117">
  <si>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</si>
  <si>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</si>
  <si>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</si>
  <si>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</si>
  <si>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</si>
  <si>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</si>
  <si>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№ п/п</t>
  </si>
  <si>
    <t>Наименование параметра</t>
  </si>
  <si>
    <t>Ед.изм.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</si>
  <si>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</si>
  <si>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</si>
  <si>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</si>
  <si>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</si>
  <si>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</si>
  <si>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</si>
  <si>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</si>
  <si>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</si>
  <si>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</si>
  <si>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Дата заполнения/внесения изменений</t>
  </si>
  <si>
    <t>Наименование работы (услуги)</t>
  </si>
  <si>
    <t>Единица измерения</t>
  </si>
  <si>
    <t>ФОРМА 2.3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</si>
  <si>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</si>
  <si>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</si>
  <si>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</si>
  <si>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</si>
  <si>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-</t>
  </si>
  <si>
    <t>руб.</t>
  </si>
  <si>
    <t>Работы по обеспечению вывоза бытовых отходов</t>
  </si>
  <si>
    <t>кв.м.</t>
  </si>
  <si>
    <t>Периодичность предоставления работы (услуги)</t>
  </si>
  <si>
    <t>ежедневно</t>
  </si>
  <si>
    <t>ООО Городская управляющая компания</t>
  </si>
  <si>
    <t>ежедневно, при проведении текущего ремонта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</si>
  <si>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</si>
  <si>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</si>
  <si>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Проведение дератизации, дезинсекции помещений, входящих в состав общего имущества в многоквартирном доме, санитарная уборка помещений</t>
  </si>
  <si>
    <t>2 раза в месяц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</si>
  <si>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</si>
  <si>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</si>
  <si>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по графику</t>
  </si>
  <si>
    <t>Работы (услуги) по управлению многоквартирным домом</t>
  </si>
  <si>
    <t>АО "Газпром Газораспределение"</t>
  </si>
  <si>
    <t>ЮМУП "Уклад"</t>
  </si>
  <si>
    <t xml:space="preserve">Сведения о выполняемых работах (оказываемых услугах) по содержанию и ремонту </t>
  </si>
  <si>
    <t>еженедельно</t>
  </si>
  <si>
    <t>ежедневно, по графику</t>
  </si>
  <si>
    <t xml:space="preserve">Постановление Государственного комитета "Единый тарифный орган Челябинской области"  №47/5 от 22.11.2012г. </t>
  </si>
  <si>
    <t>управления МКД № 37 по ул.Ленина</t>
  </si>
  <si>
    <t>ОИ в МКД,  иных услугах, связанных с достижением целей</t>
  </si>
  <si>
    <t>управления МКД № 36 по ул.Ленина</t>
  </si>
  <si>
    <t>управления МКД № 35 по ул.Ленина</t>
  </si>
  <si>
    <t>Проведение дератизации, дезинсекции помещений, входящих в состав общего имущества в многоквартирном доме</t>
  </si>
  <si>
    <t>управления МКД № 6Б по ул.Ленина</t>
  </si>
  <si>
    <t>управления МКД № 34 по ул.Ленина</t>
  </si>
  <si>
    <t>управления МКД № 53 по ул.Павлова</t>
  </si>
  <si>
    <t>управления МКД № 45 по ул.Павлова</t>
  </si>
  <si>
    <t>управления МКД № 30 по ул.Павлова</t>
  </si>
  <si>
    <t>управления МКД № 47А по ул.Павлова</t>
  </si>
  <si>
    <t>управления МКД № 47 по ул.Павлова</t>
  </si>
  <si>
    <t>управления МКД № 28 по ул.Павлова</t>
  </si>
  <si>
    <t>управления МКД № 7 по ул.Сергея Буландо</t>
  </si>
  <si>
    <t>Работы по содержанию и ремонту лифта (лифтов) в многоквартирном доме</t>
  </si>
  <si>
    <t>01.01.2013г.</t>
  </si>
  <si>
    <t>управления МКД № 5 по ул.Сергея Буландо</t>
  </si>
  <si>
    <t>управления МКД № 4 по ул.Сергея Буландо</t>
  </si>
  <si>
    <t>управления МКД № 3 по ул.Сергея Буландо</t>
  </si>
  <si>
    <t>управления МКД № 1 по ул.Сергея Буландо</t>
  </si>
  <si>
    <t>управления МКД № 36А по ул.Яблочкова</t>
  </si>
  <si>
    <t>управления МКД № 32 по ул.Строителей</t>
  </si>
  <si>
    <t>управления МКД № 15 по ул.Строителей</t>
  </si>
  <si>
    <t>управления МКД № 13А по ул.Строителей</t>
  </si>
  <si>
    <t>управления МКД № 13 по ул.Строителей</t>
  </si>
  <si>
    <t>управления МКД № 34 по ул.Пирогова</t>
  </si>
  <si>
    <t>управления МКД № 23 по ул.Пирогова</t>
  </si>
  <si>
    <t>управления МКД № 21 по ул.Пирогова</t>
  </si>
  <si>
    <t>управления МКД № 26 по ул.Советской Армии</t>
  </si>
  <si>
    <t>управления МКД № 25 по ул.Советской Армии</t>
  </si>
  <si>
    <t>управления МКД № 24 по ул.Советской Армии</t>
  </si>
  <si>
    <t>управления МКД № 22 по ул.Советской Армии</t>
  </si>
  <si>
    <t>управления МКД № 20 по ул.Советской Армии</t>
  </si>
  <si>
    <t>управления МКД № 33 по ул.Московская</t>
  </si>
  <si>
    <t>управления МКД № 31 по ул.Московская</t>
  </si>
  <si>
    <t>управления МКД № 36 по ул.Яблочкова</t>
  </si>
  <si>
    <t>управления МКД № 34 по ул.Яблочкова</t>
  </si>
  <si>
    <t>управления МКД № 25 по ул.Яблочкова</t>
  </si>
  <si>
    <t>управления МКД № 23А по ул.Яблочкова</t>
  </si>
  <si>
    <t>управления МКД № 23 по ул.Яблочкова</t>
  </si>
  <si>
    <t>управления МКД № 21А по ул.Яблочкова</t>
  </si>
  <si>
    <t>управления МКД № 19 по ул.Яблочкова</t>
  </si>
  <si>
    <t>управления МКД № 11 по ул.Яблочкова</t>
  </si>
  <si>
    <t>управления МКД № 34 по ул.Мира</t>
  </si>
  <si>
    <t>управления МКД № 36А по ул.Мира</t>
  </si>
  <si>
    <t>управления МКД № 38 по ул.Мира</t>
  </si>
  <si>
    <t>управления МКД № 38А по ул.Мира</t>
  </si>
  <si>
    <t>управления МКД № 39 по ул.Ленина</t>
  </si>
  <si>
    <t>управления МКД № 20 по ул.Космонавтов</t>
  </si>
  <si>
    <t>управления МКД № 11 по ул.Космонавтов</t>
  </si>
  <si>
    <t>управления МКД № 21 по ул.Космонавтов</t>
  </si>
  <si>
    <t>управления МКД № 15А по ул.Космонавтов</t>
  </si>
  <si>
    <t>Обслуживание общедомовых приборов учета</t>
  </si>
  <si>
    <t>ИП Безносов О.А.</t>
  </si>
  <si>
    <t>управления МКД № 5А по ул.Советской Армии</t>
  </si>
  <si>
    <t>Техническое обслуживание общедомовых приборов учета</t>
  </si>
  <si>
    <t>ежемесячно</t>
  </si>
  <si>
    <t>Работы по содержанию и ремонту оборудования и систем инженерно-технического обесчечения,входящих в состав общего имущества в многоквартирном доме</t>
  </si>
  <si>
    <t>протокол</t>
  </si>
  <si>
    <t>.</t>
  </si>
  <si>
    <t>прото</t>
  </si>
  <si>
    <t>управления МКД № 22Б по ул.Победы</t>
  </si>
  <si>
    <t>ООО "РегионЛифтСервис"</t>
  </si>
  <si>
    <t>управления МКД № 22В по ул.Победы</t>
  </si>
  <si>
    <t>10.01.20189</t>
  </si>
  <si>
    <t>0,0,31</t>
  </si>
  <si>
    <t>01.12.2018г.</t>
  </si>
  <si>
    <t>потокол общего собрания собственников</t>
  </si>
  <si>
    <t>управления МКД № 13А по ул.Яблочкова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</si>
</sst>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4" fontId="30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14" fontId="30" fillId="0" borderId="11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0" fillId="0" borderId="0" xfId="0" applyFont="1" applyAlignment="1">
      <alignment horizontal="center"/>
    </xf>
    <xf numFmtId="14" fontId="0" fillId="0" borderId="16" xfId="0" applyNumberFormat="1" applyBorder="1" applyAlignment="1">
      <alignment horizontal="center"/>
    </xf>
    <xf numFmtId="0" fontId="41" fillId="0" borderId="16" xfId="0" applyFont="1" applyBorder="1" applyAlignment="1">
      <alignment horizontal="center" wrapText="1"/>
    </xf>
    <xf numFmtId="14" fontId="41" fillId="0" borderId="16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49" fontId="41" fillId="0" borderId="22" xfId="0" applyNumberFormat="1" applyFont="1" applyBorder="1" applyAlignment="1">
      <alignment horizontal="center"/>
    </xf>
    <xf numFmtId="0" fontId="41" fillId="0" borderId="23" xfId="0" applyFont="1" applyBorder="1" applyAlignment="1">
      <alignment wrapText="1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14" fontId="41" fillId="0" borderId="24" xfId="0" applyNumberFormat="1" applyFont="1" applyBorder="1" applyAlignment="1">
      <alignment horizontal="center"/>
    </xf>
    <xf numFmtId="0" fontId="41" fillId="0" borderId="24" xfId="0" applyFont="1" applyBorder="1" applyAlignment="1">
      <alignment horizontal="center" wrapText="1"/>
    </xf>
    <xf numFmtId="49" fontId="41" fillId="0" borderId="25" xfId="0" applyNumberFormat="1" applyFont="1" applyBorder="1" applyAlignment="1">
      <alignment horizontal="center"/>
    </xf>
    <xf numFmtId="0" fontId="41" fillId="0" borderId="26" xfId="0" applyFont="1" applyBorder="1" applyAlignment="1">
      <alignment wrapText="1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2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/>
    </xf>
    <xf numFmtId="14" fontId="42" fillId="0" borderId="28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 wrapText="1"/>
    </xf>
    <xf numFmtId="2" fontId="41" fillId="0" borderId="2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43" fillId="0" borderId="23" xfId="0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8" sqref="D68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97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23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101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2.6+2.11+0.05</f>
        <v>4.76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0.6+1.14-0.05</f>
        <v>1.6899999999999997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22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0.27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95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26+2.47-0.05</f>
        <v>28.419999999999998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0.6+1.4-0.05</f>
        <v>1.95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0.46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91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2.6+1.31-0.05</f>
        <v>3.8600000000000003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0.6+1.15-0.05</f>
        <v>1.7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0.38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43647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92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2.6+1.44-0.05</f>
        <v>3.99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0.6+0.96-0.05</f>
        <v>1.51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0.34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93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2.6+1.59-0.05</f>
        <v>4.140000000000001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0.6+1.71-0.05</f>
        <v>2.2600000000000002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0.37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0.06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94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2.6+1.36-0.05</f>
        <v>3.91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108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0.6+1.29-0.05</f>
        <v>1.84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0.34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22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0.78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82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2.6+2.2-0.05</f>
        <v>4.750000000000001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0.6+1.23-0.05</f>
        <v>1.78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>
      <c r="A65" s="8" t="s">
        <v>11</v>
      </c>
      <c r="B65" s="9" t="s">
        <v>19</v>
      </c>
      <c r="C65" s="10" t="s">
        <v>26</v>
      </c>
      <c r="D65" s="21" t="s">
        <v>39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0.12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40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42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64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81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2.6+2.34-0.05</f>
        <v>4.89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0.6+1.5-0.05</f>
        <v>2.0500000000000003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103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104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  <row r="72" spans="1:4" ht="45">
      <c r="A72" s="8" t="s">
        <v>11</v>
      </c>
      <c r="B72" s="9" t="s">
        <v>19</v>
      </c>
      <c r="C72" s="10" t="s">
        <v>26</v>
      </c>
      <c r="D72" s="21" t="s">
        <v>39</v>
      </c>
    </row>
    <row r="73" spans="1:4" ht="15">
      <c r="A73" s="11" t="s">
        <v>12</v>
      </c>
      <c r="B73" s="4" t="s">
        <v>20</v>
      </c>
      <c r="C73" s="5" t="s">
        <v>26</v>
      </c>
      <c r="D73" s="17" t="s">
        <v>29</v>
      </c>
    </row>
    <row r="74" spans="1:4" ht="15">
      <c r="A74" s="11" t="s">
        <v>13</v>
      </c>
      <c r="B74" s="4" t="s">
        <v>22</v>
      </c>
      <c r="C74" s="5" t="s">
        <v>27</v>
      </c>
      <c r="D74" s="17">
        <v>0.26</v>
      </c>
    </row>
    <row r="75" spans="1:4" ht="30">
      <c r="A75" s="11" t="s">
        <v>14</v>
      </c>
      <c r="B75" s="4" t="s">
        <v>23</v>
      </c>
      <c r="C75" s="5" t="s">
        <v>26</v>
      </c>
      <c r="D75" s="37">
        <v>43282</v>
      </c>
    </row>
    <row r="76" spans="1:4" ht="30">
      <c r="A76" s="11" t="s">
        <v>15</v>
      </c>
      <c r="B76" s="4" t="s">
        <v>24</v>
      </c>
      <c r="C76" s="5" t="s">
        <v>26</v>
      </c>
      <c r="D76" s="38" t="s">
        <v>106</v>
      </c>
    </row>
    <row r="77" spans="1:4" ht="30">
      <c r="A77" s="11" t="s">
        <v>16</v>
      </c>
      <c r="B77" s="4" t="s">
        <v>30</v>
      </c>
      <c r="C77" s="5" t="s">
        <v>26</v>
      </c>
      <c r="D77" s="22" t="s">
        <v>40</v>
      </c>
    </row>
    <row r="78" spans="1:4" ht="15.75" thickBot="1">
      <c r="A78" s="12" t="s">
        <v>17</v>
      </c>
      <c r="B78" s="18" t="s">
        <v>25</v>
      </c>
      <c r="C78" s="19" t="s">
        <v>26</v>
      </c>
      <c r="D78" s="20" t="s">
        <v>42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60</v>
      </c>
      <c r="B12" s="67"/>
      <c r="C12" s="67"/>
      <c r="D12" s="67"/>
    </row>
    <row r="14" spans="1:4" s="1" customFormat="1" ht="30">
      <c r="A14" s="14" t="s">
        <v>6</v>
      </c>
      <c r="B14" s="13" t="s">
        <v>7</v>
      </c>
      <c r="C14" s="13" t="s">
        <v>8</v>
      </c>
      <c r="D14" s="13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2.6+1.02-0.05</f>
        <v>3.5700000000000003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0.6+0.87-0.05</f>
        <v>1.42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1.5+0.1</f>
        <v>1.6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0.31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57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23">
        <f>2.6+1.35-0.05</f>
        <v>3.9000000000000004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0.6+1.95-0.05</f>
        <v>2.5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1.5+0.1</f>
        <v>1.6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6.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0.28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56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2.6+2.33-0.05</f>
        <v>4.88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0.6+2.24-0.05</f>
        <v>2.7900000000000005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52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.7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0.29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99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23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101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2.6+1.36-0.05</f>
        <v>3.91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107</v>
      </c>
      <c r="B32" s="4" t="s">
        <v>22</v>
      </c>
      <c r="C32" s="5" t="s">
        <v>27</v>
      </c>
      <c r="D32" s="17">
        <f>0.6+1.29-0.05</f>
        <v>1.84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0.31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28.5" customHeight="1">
      <c r="A72" s="8" t="s">
        <v>11</v>
      </c>
      <c r="B72" s="9" t="s">
        <v>19</v>
      </c>
      <c r="C72" s="10" t="s">
        <v>26</v>
      </c>
      <c r="D72" s="21" t="s">
        <v>103</v>
      </c>
    </row>
    <row r="73" spans="1:4" ht="15">
      <c r="A73" s="11" t="s">
        <v>12</v>
      </c>
      <c r="B73" s="4" t="s">
        <v>20</v>
      </c>
      <c r="C73" s="5" t="s">
        <v>26</v>
      </c>
      <c r="D73" s="17" t="s">
        <v>29</v>
      </c>
    </row>
    <row r="74" spans="1:4" ht="15">
      <c r="A74" s="11" t="s">
        <v>13</v>
      </c>
      <c r="B74" s="4" t="s">
        <v>22</v>
      </c>
      <c r="C74" s="5" t="s">
        <v>27</v>
      </c>
      <c r="D74" s="17">
        <v>0.78</v>
      </c>
    </row>
    <row r="75" spans="1:4" ht="30">
      <c r="A75" s="11" t="s">
        <v>14</v>
      </c>
      <c r="B75" s="4" t="s">
        <v>23</v>
      </c>
      <c r="C75" s="5" t="s">
        <v>26</v>
      </c>
      <c r="D75" s="37">
        <v>43282</v>
      </c>
    </row>
    <row r="76" spans="1:4" ht="30">
      <c r="A76" s="11" t="s">
        <v>15</v>
      </c>
      <c r="B76" s="4" t="s">
        <v>24</v>
      </c>
      <c r="C76" s="5" t="s">
        <v>26</v>
      </c>
      <c r="D76" s="38" t="s">
        <v>106</v>
      </c>
    </row>
    <row r="77" spans="1:4" ht="30">
      <c r="A77" s="11" t="s">
        <v>16</v>
      </c>
      <c r="B77" s="4" t="s">
        <v>30</v>
      </c>
      <c r="C77" s="5" t="s">
        <v>26</v>
      </c>
      <c r="D77" s="22" t="s">
        <v>104</v>
      </c>
    </row>
    <row r="78" spans="1:4" ht="15.75" thickBot="1">
      <c r="A78" s="12" t="s">
        <v>17</v>
      </c>
      <c r="B78" s="18" t="s">
        <v>25</v>
      </c>
      <c r="C78" s="19" t="s">
        <v>26</v>
      </c>
      <c r="D78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4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59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2.6+1.59-0.05</f>
        <v>4.140000000000001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0.6+1.71-0.05</f>
        <v>2.2600000000000002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52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6.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0.06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58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23">
        <f>2.6+1.65-0.05</f>
        <v>4.2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0.6+1-0.05</f>
        <v>1.55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52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.7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0.3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0.81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43647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55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2.6+2.07-0.05</f>
        <v>4.62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0.6+1.33-0.05</f>
        <v>1.8800000000000001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.7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 t="s">
        <v>113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36" max="255" man="1"/>
    <brk id="6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75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2.6+2.12-0.05</f>
        <v>4.670000000000001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0.6+1.19-0.05</f>
        <v>1.74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0.21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3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74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56" t="s">
        <v>10</v>
      </c>
      <c r="B15" s="57" t="s">
        <v>18</v>
      </c>
      <c r="C15" s="58" t="s">
        <v>26</v>
      </c>
      <c r="D15" s="59">
        <v>43475</v>
      </c>
    </row>
    <row r="16" spans="1:4" ht="30">
      <c r="A16" s="40" t="s">
        <v>11</v>
      </c>
      <c r="B16" s="41" t="s">
        <v>19</v>
      </c>
      <c r="C16" s="42" t="s">
        <v>26</v>
      </c>
      <c r="D16" s="43" t="s">
        <v>28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29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1.51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43282</v>
      </c>
    </row>
    <row r="20" spans="1:4" ht="30">
      <c r="A20" s="44" t="s">
        <v>15</v>
      </c>
      <c r="B20" s="45" t="s">
        <v>24</v>
      </c>
      <c r="C20" s="46" t="s">
        <v>26</v>
      </c>
      <c r="D20" s="63" t="s">
        <v>106</v>
      </c>
    </row>
    <row r="21" spans="1:4" ht="30">
      <c r="A21" s="44" t="s">
        <v>16</v>
      </c>
      <c r="B21" s="45" t="s">
        <v>30</v>
      </c>
      <c r="C21" s="46" t="s">
        <v>26</v>
      </c>
      <c r="D21" s="47" t="s">
        <v>46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43</v>
      </c>
    </row>
    <row r="23" spans="1:4" ht="75">
      <c r="A23" s="44" t="s">
        <v>11</v>
      </c>
      <c r="B23" s="45" t="s">
        <v>19</v>
      </c>
      <c r="C23" s="46" t="s">
        <v>26</v>
      </c>
      <c r="D23" s="65" t="s">
        <v>105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29</v>
      </c>
    </row>
    <row r="25" spans="1:4" ht="15">
      <c r="A25" s="44" t="s">
        <v>13</v>
      </c>
      <c r="B25" s="45" t="s">
        <v>22</v>
      </c>
      <c r="C25" s="46" t="s">
        <v>27</v>
      </c>
      <c r="D25" s="47">
        <v>4.57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42917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106</v>
      </c>
    </row>
    <row r="28" spans="1:4" ht="30">
      <c r="A28" s="44" t="s">
        <v>16</v>
      </c>
      <c r="B28" s="45" t="s">
        <v>30</v>
      </c>
      <c r="C28" s="46" t="s">
        <v>26</v>
      </c>
      <c r="D28" s="49" t="s">
        <v>33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32</v>
      </c>
    </row>
    <row r="30" spans="1:4" ht="60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29</v>
      </c>
    </row>
    <row r="32" spans="1:4" ht="15">
      <c r="A32" s="44" t="s">
        <v>13</v>
      </c>
      <c r="B32" s="45" t="s">
        <v>22</v>
      </c>
      <c r="C32" s="46" t="s">
        <v>27</v>
      </c>
      <c r="D32" s="61">
        <v>1.72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42917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106</v>
      </c>
    </row>
    <row r="35" spans="1:4" ht="30">
      <c r="A35" s="44" t="s">
        <v>16</v>
      </c>
      <c r="B35" s="45" t="s">
        <v>30</v>
      </c>
      <c r="C35" s="46" t="s">
        <v>26</v>
      </c>
      <c r="D35" s="49" t="s">
        <v>33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32</v>
      </c>
    </row>
    <row r="37" spans="1:4" ht="60.75" customHeight="1">
      <c r="A37" s="44" t="s">
        <v>11</v>
      </c>
      <c r="B37" s="45" t="s">
        <v>19</v>
      </c>
      <c r="C37" s="46" t="s">
        <v>26</v>
      </c>
      <c r="D37" s="60" t="s">
        <v>36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29</v>
      </c>
    </row>
    <row r="39" spans="1:4" ht="15">
      <c r="A39" s="44" t="s">
        <v>13</v>
      </c>
      <c r="B39" s="45" t="s">
        <v>22</v>
      </c>
      <c r="C39" s="46" t="s">
        <v>27</v>
      </c>
      <c r="D39" s="61">
        <v>0.1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42917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106</v>
      </c>
    </row>
    <row r="42" spans="1:4" ht="30">
      <c r="A42" s="44" t="s">
        <v>16</v>
      </c>
      <c r="B42" s="45" t="s">
        <v>30</v>
      </c>
      <c r="C42" s="46" t="s">
        <v>26</v>
      </c>
      <c r="D42" s="49" t="s">
        <v>37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32</v>
      </c>
    </row>
    <row r="44" spans="1:4" ht="45">
      <c r="A44" s="44" t="s">
        <v>11</v>
      </c>
      <c r="B44" s="45" t="s">
        <v>19</v>
      </c>
      <c r="C44" s="46" t="s">
        <v>26</v>
      </c>
      <c r="D44" s="60" t="s">
        <v>38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29</v>
      </c>
    </row>
    <row r="46" spans="1:4" ht="15">
      <c r="A46" s="44" t="s">
        <v>13</v>
      </c>
      <c r="B46" s="45" t="s">
        <v>22</v>
      </c>
      <c r="C46" s="46" t="s">
        <v>27</v>
      </c>
      <c r="D46" s="47">
        <v>1.22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42917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106</v>
      </c>
    </row>
    <row r="49" spans="1:4" ht="30">
      <c r="A49" s="44" t="s">
        <v>16</v>
      </c>
      <c r="B49" s="45" t="s">
        <v>30</v>
      </c>
      <c r="C49" s="46" t="s">
        <v>26</v>
      </c>
      <c r="D49" s="49" t="s">
        <v>31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32</v>
      </c>
    </row>
    <row r="51" spans="1:4" ht="30">
      <c r="A51" s="44" t="s">
        <v>11</v>
      </c>
      <c r="B51" s="45" t="s">
        <v>19</v>
      </c>
      <c r="C51" s="46" t="s">
        <v>26</v>
      </c>
      <c r="D51" s="60" t="s">
        <v>41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29</v>
      </c>
    </row>
    <row r="53" spans="1:4" ht="15">
      <c r="A53" s="44" t="s">
        <v>13</v>
      </c>
      <c r="B53" s="45" t="s">
        <v>22</v>
      </c>
      <c r="C53" s="46" t="s">
        <v>27</v>
      </c>
      <c r="D53" s="61">
        <v>1.45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42917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106</v>
      </c>
    </row>
    <row r="56" spans="1:4" ht="30">
      <c r="A56" s="44" t="s">
        <v>16</v>
      </c>
      <c r="B56" s="45" t="s">
        <v>30</v>
      </c>
      <c r="C56" s="46" t="s">
        <v>26</v>
      </c>
      <c r="D56" s="49" t="s">
        <v>31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32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29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0.46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43282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106</v>
      </c>
    </row>
    <row r="63" spans="1:4" ht="30">
      <c r="A63" s="44" t="s">
        <v>16</v>
      </c>
      <c r="B63" s="45" t="s">
        <v>30</v>
      </c>
      <c r="C63" s="46" t="s">
        <v>26</v>
      </c>
      <c r="D63" s="49" t="s">
        <v>40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42</v>
      </c>
    </row>
    <row r="65" spans="1:4" ht="75.75" customHeight="1">
      <c r="A65" s="44" t="s">
        <v>11</v>
      </c>
      <c r="B65" s="45" t="s">
        <v>19</v>
      </c>
      <c r="C65" s="46" t="s">
        <v>26</v>
      </c>
      <c r="D65" s="60" t="s">
        <v>35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1.82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42917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45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33" max="3" man="1"/>
    <brk id="6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55">
      <selection activeCell="A58" sqref="A58:IV64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73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56" t="s">
        <v>10</v>
      </c>
      <c r="B15" s="57" t="s">
        <v>18</v>
      </c>
      <c r="C15" s="58" t="s">
        <v>26</v>
      </c>
      <c r="D15" s="59">
        <v>43475</v>
      </c>
    </row>
    <row r="16" spans="1:4" ht="30">
      <c r="A16" s="40" t="s">
        <v>11</v>
      </c>
      <c r="B16" s="41" t="s">
        <v>19</v>
      </c>
      <c r="C16" s="42" t="s">
        <v>26</v>
      </c>
      <c r="D16" s="43" t="s">
        <v>28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29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1.51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43282</v>
      </c>
    </row>
    <row r="20" spans="1:4" ht="30">
      <c r="A20" s="44" t="s">
        <v>15</v>
      </c>
      <c r="B20" s="45" t="s">
        <v>24</v>
      </c>
      <c r="C20" s="46" t="s">
        <v>26</v>
      </c>
      <c r="D20" s="63" t="s">
        <v>106</v>
      </c>
    </row>
    <row r="21" spans="1:4" ht="30">
      <c r="A21" s="44" t="s">
        <v>16</v>
      </c>
      <c r="B21" s="45" t="s">
        <v>30</v>
      </c>
      <c r="C21" s="46" t="s">
        <v>26</v>
      </c>
      <c r="D21" s="47" t="s">
        <v>46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43</v>
      </c>
    </row>
    <row r="23" spans="1:4" ht="75">
      <c r="A23" s="44" t="s">
        <v>11</v>
      </c>
      <c r="B23" s="45" t="s">
        <v>19</v>
      </c>
      <c r="C23" s="46" t="s">
        <v>26</v>
      </c>
      <c r="D23" s="65" t="s">
        <v>105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29</v>
      </c>
    </row>
    <row r="25" spans="1:4" ht="15">
      <c r="A25" s="44" t="s">
        <v>13</v>
      </c>
      <c r="B25" s="45" t="s">
        <v>22</v>
      </c>
      <c r="C25" s="46" t="s">
        <v>27</v>
      </c>
      <c r="D25" s="47">
        <f>2.6+2.22-0.05</f>
        <v>4.7700000000000005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43282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106</v>
      </c>
    </row>
    <row r="28" spans="1:4" ht="30">
      <c r="A28" s="44" t="s">
        <v>16</v>
      </c>
      <c r="B28" s="45" t="s">
        <v>30</v>
      </c>
      <c r="C28" s="46" t="s">
        <v>26</v>
      </c>
      <c r="D28" s="49" t="s">
        <v>33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32</v>
      </c>
    </row>
    <row r="30" spans="1:4" ht="60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29</v>
      </c>
    </row>
    <row r="32" spans="1:4" ht="15">
      <c r="A32" s="44" t="s">
        <v>13</v>
      </c>
      <c r="B32" s="45" t="s">
        <v>22</v>
      </c>
      <c r="C32" s="46" t="s">
        <v>27</v>
      </c>
      <c r="D32" s="61">
        <f>0.6+1.23-0.05</f>
        <v>1.78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43282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106</v>
      </c>
    </row>
    <row r="35" spans="1:4" ht="30">
      <c r="A35" s="44" t="s">
        <v>16</v>
      </c>
      <c r="B35" s="45" t="s">
        <v>30</v>
      </c>
      <c r="C35" s="66" t="s">
        <v>26</v>
      </c>
      <c r="D35" s="49" t="s">
        <v>33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32</v>
      </c>
    </row>
    <row r="37" spans="1:4" ht="60.75" customHeight="1">
      <c r="A37" s="44" t="s">
        <v>11</v>
      </c>
      <c r="B37" s="45" t="s">
        <v>19</v>
      </c>
      <c r="C37" s="46" t="s">
        <v>26</v>
      </c>
      <c r="D37" s="60" t="s">
        <v>36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29</v>
      </c>
    </row>
    <row r="39" spans="1:4" ht="15">
      <c r="A39" s="44" t="s">
        <v>13</v>
      </c>
      <c r="B39" s="45" t="s">
        <v>22</v>
      </c>
      <c r="C39" s="46" t="s">
        <v>27</v>
      </c>
      <c r="D39" s="61">
        <v>0.1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43282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106</v>
      </c>
    </row>
    <row r="42" spans="1:4" ht="30">
      <c r="A42" s="44" t="s">
        <v>16</v>
      </c>
      <c r="B42" s="45" t="s">
        <v>30</v>
      </c>
      <c r="C42" s="46" t="s">
        <v>26</v>
      </c>
      <c r="D42" s="49" t="s">
        <v>37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32</v>
      </c>
    </row>
    <row r="44" spans="1:4" ht="45">
      <c r="A44" s="44" t="s">
        <v>11</v>
      </c>
      <c r="B44" s="45" t="s">
        <v>19</v>
      </c>
      <c r="C44" s="46" t="s">
        <v>26</v>
      </c>
      <c r="D44" s="60" t="s">
        <v>38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29</v>
      </c>
    </row>
    <row r="46" spans="1:4" ht="15">
      <c r="A46" s="44" t="s">
        <v>13</v>
      </c>
      <c r="B46" s="45" t="s">
        <v>22</v>
      </c>
      <c r="C46" s="46" t="s">
        <v>27</v>
      </c>
      <c r="D46" s="47">
        <v>1.27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43282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106</v>
      </c>
    </row>
    <row r="49" spans="1:4" ht="30">
      <c r="A49" s="44" t="s">
        <v>16</v>
      </c>
      <c r="B49" s="45" t="s">
        <v>30</v>
      </c>
      <c r="C49" s="46" t="s">
        <v>26</v>
      </c>
      <c r="D49" s="49" t="s">
        <v>31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32</v>
      </c>
    </row>
    <row r="51" spans="1:4" ht="30">
      <c r="A51" s="44" t="s">
        <v>11</v>
      </c>
      <c r="B51" s="45" t="s">
        <v>19</v>
      </c>
      <c r="C51" s="46" t="s">
        <v>26</v>
      </c>
      <c r="D51" s="60" t="s">
        <v>41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29</v>
      </c>
    </row>
    <row r="53" spans="1:4" ht="15">
      <c r="A53" s="44" t="s">
        <v>13</v>
      </c>
      <c r="B53" s="45" t="s">
        <v>22</v>
      </c>
      <c r="C53" s="46" t="s">
        <v>27</v>
      </c>
      <c r="D53" s="61">
        <v>1.5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43282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106</v>
      </c>
    </row>
    <row r="56" spans="1:4" ht="30">
      <c r="A56" s="44" t="s">
        <v>16</v>
      </c>
      <c r="B56" s="45" t="s">
        <v>30</v>
      </c>
      <c r="C56" s="46" t="s">
        <v>26</v>
      </c>
      <c r="D56" s="49" t="s">
        <v>31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32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29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0.53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43282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106</v>
      </c>
    </row>
    <row r="63" spans="1:4" ht="30">
      <c r="A63" s="44" t="s">
        <v>16</v>
      </c>
      <c r="B63" s="45" t="s">
        <v>30</v>
      </c>
      <c r="C63" s="46" t="s">
        <v>26</v>
      </c>
      <c r="D63" s="49" t="s">
        <v>40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42</v>
      </c>
    </row>
    <row r="65" spans="1:4" ht="75.75" customHeight="1">
      <c r="A65" s="44" t="s">
        <v>11</v>
      </c>
      <c r="B65" s="45" t="s">
        <v>19</v>
      </c>
      <c r="C65" s="46" t="s">
        <v>26</v>
      </c>
      <c r="D65" s="60" t="s">
        <v>35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1.89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45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6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109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43110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2.25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1.68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1.3</v>
      </c>
    </row>
    <row r="61" spans="1:4" ht="30">
      <c r="A61" s="11" t="s">
        <v>14</v>
      </c>
      <c r="B61" s="4" t="s">
        <v>23</v>
      </c>
      <c r="C61" s="5" t="s">
        <v>26</v>
      </c>
      <c r="D61" s="39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3" r:id="rId1"/>
  <rowBreaks count="1" manualBreakCount="1">
    <brk id="3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111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43110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2.21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1.68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1.3</v>
      </c>
    </row>
    <row r="61" spans="1:4" ht="30">
      <c r="A61" s="11" t="s">
        <v>14</v>
      </c>
      <c r="B61" s="4" t="s">
        <v>23</v>
      </c>
      <c r="C61" s="5" t="s">
        <v>26</v>
      </c>
      <c r="D61" s="39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7" sqref="D67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67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2.26+2-0.05</f>
        <v>4.21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0.45+2.5-0.05</f>
        <v>2.9000000000000004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1.68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1.55+0.1</f>
        <v>1.6500000000000001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1.3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70" sqref="D70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66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2.44+2.5-0.05</f>
        <v>4.89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43313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0.49+2.5-0.05</f>
        <v>2.9400000000000004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43313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43313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1.62+0.1</f>
        <v>1.7200000000000002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43313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43313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1.4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43313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4.56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114</v>
      </c>
    </row>
    <row r="69" spans="1:4" ht="30">
      <c r="A69" s="11" t="s">
        <v>15</v>
      </c>
      <c r="B69" s="4" t="s">
        <v>24</v>
      </c>
      <c r="C69" s="5" t="s">
        <v>26</v>
      </c>
      <c r="D69" s="22" t="s">
        <v>115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96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23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2.6+2.19-0.05</f>
        <v>4.74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43313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0.6+1.25-0.05</f>
        <v>1.8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43313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43313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43313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43313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43313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4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65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101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2.5+1.62-0.05</f>
        <v>4.07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43374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0.58+1.6-0.05</f>
        <v>2.1300000000000003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43374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43374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1.66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43374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43374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43374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0.76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43374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36" max="255" man="1"/>
    <brk id="6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7" sqref="D67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64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2.35+3.04-0.05</f>
        <v>5.340000000000001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0.47+3.5-0.05</f>
        <v>3.92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1.75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1.62+0.1</f>
        <v>1.7200000000000002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1.16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1.35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36" max="255" man="1"/>
    <brk id="6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7" sqref="D67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61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2.35+2.68-0.05</f>
        <v>4.98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0.47+3.02-0.05</f>
        <v>3.4400000000000004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1.68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2.2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1.62+0.1</f>
        <v>1.7200000000000002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1.13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1.35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6.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3" r:id="rId1"/>
  <rowBreaks count="1" manualBreakCount="1">
    <brk id="3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8" sqref="D68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102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101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2.6+2-0.05</f>
        <v>4.55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0.6+2-0.05</f>
        <v>2.5500000000000003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1.62+0.1</f>
        <v>1.7200000000000002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>
      <c r="A65" s="44" t="s">
        <v>11</v>
      </c>
      <c r="B65" s="45" t="s">
        <v>19</v>
      </c>
      <c r="C65" s="46" t="s">
        <v>26</v>
      </c>
      <c r="D65" s="60" t="s">
        <v>39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0.47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40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42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36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80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2.6+1.3-0.05</f>
        <v>3.8500000000000005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0.6+1.16-0.05</f>
        <v>1.7099999999999997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103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104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  <row r="72" spans="1:4" ht="45">
      <c r="A72" s="8" t="s">
        <v>11</v>
      </c>
      <c r="B72" s="9" t="s">
        <v>19</v>
      </c>
      <c r="C72" s="10" t="s">
        <v>26</v>
      </c>
      <c r="D72" s="21" t="s">
        <v>39</v>
      </c>
    </row>
    <row r="73" spans="1:4" ht="15">
      <c r="A73" s="11" t="s">
        <v>12</v>
      </c>
      <c r="B73" s="4" t="s">
        <v>20</v>
      </c>
      <c r="C73" s="5" t="s">
        <v>26</v>
      </c>
      <c r="D73" s="17" t="s">
        <v>29</v>
      </c>
    </row>
    <row r="74" spans="1:4" ht="15">
      <c r="A74" s="11" t="s">
        <v>13</v>
      </c>
      <c r="B74" s="4" t="s">
        <v>22</v>
      </c>
      <c r="C74" s="5" t="s">
        <v>27</v>
      </c>
      <c r="D74" s="17">
        <v>0.31</v>
      </c>
    </row>
    <row r="75" spans="1:4" ht="30">
      <c r="A75" s="11" t="s">
        <v>14</v>
      </c>
      <c r="B75" s="4" t="s">
        <v>23</v>
      </c>
      <c r="C75" s="5" t="s">
        <v>26</v>
      </c>
      <c r="D75" s="37">
        <v>43282</v>
      </c>
    </row>
    <row r="76" spans="1:4" ht="30">
      <c r="A76" s="11" t="s">
        <v>15</v>
      </c>
      <c r="B76" s="4" t="s">
        <v>24</v>
      </c>
      <c r="C76" s="5" t="s">
        <v>26</v>
      </c>
      <c r="D76" s="38" t="s">
        <v>106</v>
      </c>
    </row>
    <row r="77" spans="1:4" ht="30">
      <c r="A77" s="11" t="s">
        <v>16</v>
      </c>
      <c r="B77" s="4" t="s">
        <v>30</v>
      </c>
      <c r="C77" s="5" t="s">
        <v>26</v>
      </c>
      <c r="D77" s="22" t="s">
        <v>40</v>
      </c>
    </row>
    <row r="78" spans="1:4" ht="15.75" thickBot="1">
      <c r="A78" s="12" t="s">
        <v>17</v>
      </c>
      <c r="B78" s="18" t="s">
        <v>25</v>
      </c>
      <c r="C78" s="19" t="s">
        <v>26</v>
      </c>
      <c r="D78" s="20" t="s">
        <v>42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3" r:id="rId1"/>
  <rowBreaks count="1" manualBreakCount="1">
    <brk id="36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zoomScaleSheetLayoutView="100" workbookViewId="0" topLeftCell="A1">
      <selection activeCell="D83" sqref="D83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79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2.11+2.21-0.05</f>
        <v>4.2700000000000005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0.34+2.53-0.05</f>
        <v>2.82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f>1.62+0.1</f>
        <v>1.7200000000000002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0.06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  <row r="79" spans="1:4" ht="45">
      <c r="A79" s="8" t="s">
        <v>11</v>
      </c>
      <c r="B79" s="9" t="s">
        <v>19</v>
      </c>
      <c r="C79" s="10" t="s">
        <v>26</v>
      </c>
      <c r="D79" s="21" t="s">
        <v>39</v>
      </c>
    </row>
    <row r="80" spans="1:4" ht="15">
      <c r="A80" s="11" t="s">
        <v>12</v>
      </c>
      <c r="B80" s="4" t="s">
        <v>20</v>
      </c>
      <c r="C80" s="5" t="s">
        <v>26</v>
      </c>
      <c r="D80" s="17" t="s">
        <v>29</v>
      </c>
    </row>
    <row r="81" spans="1:4" ht="15">
      <c r="A81" s="11" t="s">
        <v>13</v>
      </c>
      <c r="B81" s="4" t="s">
        <v>22</v>
      </c>
      <c r="C81" s="5" t="s">
        <v>27</v>
      </c>
      <c r="D81" s="17">
        <v>0.08</v>
      </c>
    </row>
    <row r="82" spans="1:4" ht="30">
      <c r="A82" s="11" t="s">
        <v>14</v>
      </c>
      <c r="B82" s="4" t="s">
        <v>23</v>
      </c>
      <c r="C82" s="5" t="s">
        <v>26</v>
      </c>
      <c r="D82" s="37">
        <v>43282</v>
      </c>
    </row>
    <row r="83" spans="1:4" ht="30">
      <c r="A83" s="11" t="s">
        <v>15</v>
      </c>
      <c r="B83" s="4" t="s">
        <v>24</v>
      </c>
      <c r="C83" s="5" t="s">
        <v>26</v>
      </c>
      <c r="D83" s="38" t="s">
        <v>106</v>
      </c>
    </row>
    <row r="84" spans="1:4" ht="30">
      <c r="A84" s="11" t="s">
        <v>16</v>
      </c>
      <c r="B84" s="4" t="s">
        <v>30</v>
      </c>
      <c r="C84" s="5" t="s">
        <v>26</v>
      </c>
      <c r="D84" s="22" t="s">
        <v>40</v>
      </c>
    </row>
    <row r="85" spans="1:4" ht="15.75" thickBot="1">
      <c r="A85" s="12" t="s">
        <v>17</v>
      </c>
      <c r="B85" s="18" t="s">
        <v>25</v>
      </c>
      <c r="C85" s="19" t="s">
        <v>26</v>
      </c>
      <c r="D85" s="20" t="s">
        <v>42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4" r:id="rId1"/>
  <rowBreaks count="2" manualBreakCount="2">
    <brk id="36" max="255" man="1"/>
    <brk id="71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workbookViewId="0" topLeftCell="A1">
      <selection activeCell="D75" sqref="D75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78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23">
        <f>2.6+1.62-0.05</f>
        <v>4.170000000000001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0.6+1.68-0.05</f>
        <v>2.23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35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.75" thickBot="1">
      <c r="A63" s="11" t="s">
        <v>16</v>
      </c>
      <c r="B63" s="4" t="s">
        <v>30</v>
      </c>
      <c r="C63" s="5" t="s">
        <v>26</v>
      </c>
      <c r="D63" s="22" t="s">
        <v>45</v>
      </c>
    </row>
    <row r="64" spans="1:4" ht="45">
      <c r="A64" s="8" t="s">
        <v>11</v>
      </c>
      <c r="B64" s="9" t="s">
        <v>19</v>
      </c>
      <c r="C64" s="10" t="s">
        <v>26</v>
      </c>
      <c r="D64" s="21" t="s">
        <v>39</v>
      </c>
    </row>
    <row r="65" spans="1:4" ht="15">
      <c r="A65" s="11" t="s">
        <v>12</v>
      </c>
      <c r="B65" s="4" t="s">
        <v>20</v>
      </c>
      <c r="C65" s="5" t="s">
        <v>26</v>
      </c>
      <c r="D65" s="17" t="s">
        <v>29</v>
      </c>
    </row>
    <row r="66" spans="1:4" ht="15">
      <c r="A66" s="11" t="s">
        <v>13</v>
      </c>
      <c r="B66" s="4" t="s">
        <v>22</v>
      </c>
      <c r="C66" s="5" t="s">
        <v>27</v>
      </c>
      <c r="D66" s="23">
        <v>0.3</v>
      </c>
    </row>
    <row r="67" spans="1:4" ht="30">
      <c r="A67" s="11" t="s">
        <v>14</v>
      </c>
      <c r="B67" s="4" t="s">
        <v>23</v>
      </c>
      <c r="C67" s="5" t="s">
        <v>26</v>
      </c>
      <c r="D67" s="39">
        <v>43282</v>
      </c>
    </row>
    <row r="68" spans="1:4" ht="30">
      <c r="A68" s="11" t="s">
        <v>15</v>
      </c>
      <c r="B68" s="4" t="s">
        <v>24</v>
      </c>
      <c r="C68" s="5" t="s">
        <v>26</v>
      </c>
      <c r="D68" s="38" t="s">
        <v>106</v>
      </c>
    </row>
    <row r="69" spans="1:4" ht="30">
      <c r="A69" s="11" t="s">
        <v>16</v>
      </c>
      <c r="B69" s="4" t="s">
        <v>30</v>
      </c>
      <c r="C69" s="5" t="s">
        <v>26</v>
      </c>
      <c r="D69" s="22" t="s">
        <v>40</v>
      </c>
    </row>
    <row r="70" spans="1:4" ht="15.75" thickBot="1">
      <c r="A70" s="12" t="s">
        <v>17</v>
      </c>
      <c r="B70" s="18" t="s">
        <v>25</v>
      </c>
      <c r="C70" s="19" t="s">
        <v>26</v>
      </c>
      <c r="D70" s="20" t="s">
        <v>42</v>
      </c>
    </row>
    <row r="71" spans="1:4" ht="30">
      <c r="A71" s="40" t="s">
        <v>11</v>
      </c>
      <c r="B71" s="41" t="s">
        <v>19</v>
      </c>
      <c r="C71" s="42" t="s">
        <v>26</v>
      </c>
      <c r="D71" s="43" t="s">
        <v>103</v>
      </c>
    </row>
    <row r="72" spans="1:4" ht="15">
      <c r="A72" s="44" t="s">
        <v>12</v>
      </c>
      <c r="B72" s="45" t="s">
        <v>20</v>
      </c>
      <c r="C72" s="46" t="s">
        <v>26</v>
      </c>
      <c r="D72" s="47" t="s">
        <v>29</v>
      </c>
    </row>
    <row r="73" spans="1:4" ht="15">
      <c r="A73" s="44" t="s">
        <v>13</v>
      </c>
      <c r="B73" s="45" t="s">
        <v>22</v>
      </c>
      <c r="C73" s="46" t="s">
        <v>27</v>
      </c>
      <c r="D73" s="47">
        <v>0.03</v>
      </c>
    </row>
    <row r="74" spans="1:4" ht="30">
      <c r="A74" s="44" t="s">
        <v>14</v>
      </c>
      <c r="B74" s="45" t="s">
        <v>23</v>
      </c>
      <c r="C74" s="46" t="s">
        <v>26</v>
      </c>
      <c r="D74" s="48">
        <v>43282</v>
      </c>
    </row>
    <row r="75" spans="1:4" ht="30">
      <c r="A75" s="44" t="s">
        <v>15</v>
      </c>
      <c r="B75" s="45" t="s">
        <v>24</v>
      </c>
      <c r="C75" s="46" t="s">
        <v>26</v>
      </c>
      <c r="D75" s="49" t="s">
        <v>106</v>
      </c>
    </row>
    <row r="76" spans="1:4" ht="30">
      <c r="A76" s="44" t="s">
        <v>16</v>
      </c>
      <c r="B76" s="45" t="s">
        <v>30</v>
      </c>
      <c r="C76" s="46" t="s">
        <v>26</v>
      </c>
      <c r="D76" s="49" t="s">
        <v>104</v>
      </c>
    </row>
    <row r="77" spans="1:4" ht="15.75" thickBot="1">
      <c r="A77" s="50" t="s">
        <v>17</v>
      </c>
      <c r="B77" s="51" t="s">
        <v>25</v>
      </c>
      <c r="C77" s="52" t="s">
        <v>26</v>
      </c>
      <c r="D77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workbookViewId="0" topLeftCell="A1">
      <selection activeCell="D68" sqref="D68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77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101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23">
        <v>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0.36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1.03</v>
      </c>
    </row>
    <row r="47" spans="1:4" ht="30">
      <c r="A47" s="11" t="s">
        <v>14</v>
      </c>
      <c r="B47" s="4" t="s">
        <v>23</v>
      </c>
      <c r="C47" s="5" t="s">
        <v>26</v>
      </c>
      <c r="D47" s="39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35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1.68</v>
      </c>
    </row>
    <row r="61" spans="1:4" ht="30">
      <c r="A61" s="11" t="s">
        <v>14</v>
      </c>
      <c r="B61" s="4" t="s">
        <v>23</v>
      </c>
      <c r="C61" s="5" t="s">
        <v>26</v>
      </c>
      <c r="D61" s="39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.75" thickBot="1">
      <c r="A63" s="11" t="s">
        <v>16</v>
      </c>
      <c r="B63" s="4" t="s">
        <v>30</v>
      </c>
      <c r="C63" s="5" t="s">
        <v>26</v>
      </c>
      <c r="D63" s="22" t="s">
        <v>45</v>
      </c>
    </row>
    <row r="64" spans="1:4" ht="45">
      <c r="A64" s="8" t="s">
        <v>11</v>
      </c>
      <c r="B64" s="9" t="s">
        <v>19</v>
      </c>
      <c r="C64" s="10" t="s">
        <v>26</v>
      </c>
      <c r="D64" s="21" t="s">
        <v>39</v>
      </c>
    </row>
    <row r="65" spans="1:4" ht="15">
      <c r="A65" s="11" t="s">
        <v>12</v>
      </c>
      <c r="B65" s="4" t="s">
        <v>20</v>
      </c>
      <c r="C65" s="5" t="s">
        <v>26</v>
      </c>
      <c r="D65" s="17" t="s">
        <v>29</v>
      </c>
    </row>
    <row r="66" spans="1:4" ht="15">
      <c r="A66" s="11" t="s">
        <v>13</v>
      </c>
      <c r="B66" s="4" t="s">
        <v>22</v>
      </c>
      <c r="C66" s="5" t="s">
        <v>27</v>
      </c>
      <c r="D66" s="17">
        <v>0.13</v>
      </c>
    </row>
    <row r="67" spans="1:4" ht="30">
      <c r="A67" s="11" t="s">
        <v>14</v>
      </c>
      <c r="B67" s="4" t="s">
        <v>23</v>
      </c>
      <c r="C67" s="5" t="s">
        <v>26</v>
      </c>
      <c r="D67" s="37">
        <v>43282</v>
      </c>
    </row>
    <row r="68" spans="1:4" ht="30">
      <c r="A68" s="11" t="s">
        <v>15</v>
      </c>
      <c r="B68" s="4" t="s">
        <v>24</v>
      </c>
      <c r="C68" s="5" t="s">
        <v>26</v>
      </c>
      <c r="D68" s="38" t="s">
        <v>106</v>
      </c>
    </row>
    <row r="69" spans="1:4" ht="30">
      <c r="A69" s="11" t="s">
        <v>16</v>
      </c>
      <c r="B69" s="4" t="s">
        <v>30</v>
      </c>
      <c r="C69" s="5" t="s">
        <v>26</v>
      </c>
      <c r="D69" s="22" t="s">
        <v>40</v>
      </c>
    </row>
    <row r="70" spans="1:4" ht="15.75" thickBot="1">
      <c r="A70" s="12" t="s">
        <v>17</v>
      </c>
      <c r="B70" s="18" t="s">
        <v>25</v>
      </c>
      <c r="C70" s="19" t="s">
        <v>26</v>
      </c>
      <c r="D70" s="20" t="s">
        <v>42</v>
      </c>
    </row>
    <row r="71" spans="1:4" ht="47.25" customHeight="1">
      <c r="A71" s="8" t="s">
        <v>11</v>
      </c>
      <c r="B71" s="9" t="s">
        <v>19</v>
      </c>
      <c r="C71" s="10" t="s">
        <v>26</v>
      </c>
      <c r="D71" s="21" t="s">
        <v>62</v>
      </c>
    </row>
    <row r="72" spans="1:4" ht="15">
      <c r="A72" s="11" t="s">
        <v>12</v>
      </c>
      <c r="B72" s="4" t="s">
        <v>20</v>
      </c>
      <c r="C72" s="5" t="s">
        <v>26</v>
      </c>
      <c r="D72" s="17" t="s">
        <v>29</v>
      </c>
    </row>
    <row r="73" spans="1:4" ht="15">
      <c r="A73" s="11" t="s">
        <v>13</v>
      </c>
      <c r="B73" s="4" t="s">
        <v>22</v>
      </c>
      <c r="C73" s="5" t="s">
        <v>27</v>
      </c>
      <c r="D73" s="17">
        <v>4.42</v>
      </c>
    </row>
    <row r="74" spans="1:4" ht="30">
      <c r="A74" s="11" t="s">
        <v>14</v>
      </c>
      <c r="B74" s="4" t="s">
        <v>23</v>
      </c>
      <c r="C74" s="5" t="s">
        <v>26</v>
      </c>
      <c r="D74" s="17" t="s">
        <v>63</v>
      </c>
    </row>
    <row r="75" spans="1:4" ht="60">
      <c r="A75" s="11" t="s">
        <v>15</v>
      </c>
      <c r="B75" s="4" t="s">
        <v>24</v>
      </c>
      <c r="C75" s="5" t="s">
        <v>26</v>
      </c>
      <c r="D75" s="22" t="s">
        <v>47</v>
      </c>
    </row>
    <row r="76" spans="1:4" ht="30">
      <c r="A76" s="11" t="s">
        <v>16</v>
      </c>
      <c r="B76" s="4" t="s">
        <v>30</v>
      </c>
      <c r="C76" s="5" t="s">
        <v>26</v>
      </c>
      <c r="D76" s="22" t="s">
        <v>31</v>
      </c>
    </row>
    <row r="77" spans="1:4" ht="15.75" thickBot="1">
      <c r="A77" s="12" t="s">
        <v>17</v>
      </c>
      <c r="B77" s="18" t="s">
        <v>25</v>
      </c>
      <c r="C77" s="19" t="s">
        <v>26</v>
      </c>
      <c r="D77" s="20" t="s">
        <v>110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4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1" sqref="D61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76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2.6+2.1-0.05</f>
        <v>4.65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0.6+1.23-0.05</f>
        <v>1.78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35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45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34" max="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72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56" t="s">
        <v>10</v>
      </c>
      <c r="B15" s="57" t="s">
        <v>18</v>
      </c>
      <c r="C15" s="58" t="s">
        <v>26</v>
      </c>
      <c r="D15" s="59">
        <v>43475</v>
      </c>
    </row>
    <row r="16" spans="1:4" ht="30">
      <c r="A16" s="40" t="s">
        <v>11</v>
      </c>
      <c r="B16" s="41" t="s">
        <v>19</v>
      </c>
      <c r="C16" s="42" t="s">
        <v>26</v>
      </c>
      <c r="D16" s="43" t="s">
        <v>28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29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1.51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43282</v>
      </c>
    </row>
    <row r="20" spans="1:4" ht="30">
      <c r="A20" s="44" t="s">
        <v>15</v>
      </c>
      <c r="B20" s="45" t="s">
        <v>24</v>
      </c>
      <c r="C20" s="46" t="s">
        <v>26</v>
      </c>
      <c r="D20" s="63" t="s">
        <v>106</v>
      </c>
    </row>
    <row r="21" spans="1:4" ht="30">
      <c r="A21" s="44" t="s">
        <v>16</v>
      </c>
      <c r="B21" s="45" t="s">
        <v>30</v>
      </c>
      <c r="C21" s="46" t="s">
        <v>26</v>
      </c>
      <c r="D21" s="47" t="s">
        <v>46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43</v>
      </c>
    </row>
    <row r="23" spans="1:4" ht="75">
      <c r="A23" s="44" t="s">
        <v>11</v>
      </c>
      <c r="B23" s="45" t="s">
        <v>19</v>
      </c>
      <c r="C23" s="46" t="s">
        <v>26</v>
      </c>
      <c r="D23" s="65" t="s">
        <v>105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29</v>
      </c>
    </row>
    <row r="25" spans="1:4" ht="15">
      <c r="A25" s="44" t="s">
        <v>13</v>
      </c>
      <c r="B25" s="45" t="s">
        <v>22</v>
      </c>
      <c r="C25" s="46" t="s">
        <v>27</v>
      </c>
      <c r="D25" s="47">
        <f>2.6+2.47-0.05</f>
        <v>5.0200000000000005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43282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106</v>
      </c>
    </row>
    <row r="28" spans="1:4" ht="30">
      <c r="A28" s="44" t="s">
        <v>16</v>
      </c>
      <c r="B28" s="45" t="s">
        <v>30</v>
      </c>
      <c r="C28" s="46" t="s">
        <v>26</v>
      </c>
      <c r="D28" s="49" t="s">
        <v>33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32</v>
      </c>
    </row>
    <row r="30" spans="1:4" ht="60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29</v>
      </c>
    </row>
    <row r="32" spans="1:4" ht="15">
      <c r="A32" s="44" t="s">
        <v>13</v>
      </c>
      <c r="B32" s="45" t="s">
        <v>22</v>
      </c>
      <c r="C32" s="46" t="s">
        <v>27</v>
      </c>
      <c r="D32" s="61">
        <f>0.6+1.4-0.05</f>
        <v>1.95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43282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106</v>
      </c>
    </row>
    <row r="35" spans="1:4" ht="30">
      <c r="A35" s="44" t="s">
        <v>16</v>
      </c>
      <c r="B35" s="45" t="s">
        <v>30</v>
      </c>
      <c r="C35" s="46" t="s">
        <v>26</v>
      </c>
      <c r="D35" s="49" t="s">
        <v>33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32</v>
      </c>
    </row>
    <row r="37" spans="1:4" ht="60.75" customHeight="1">
      <c r="A37" s="44" t="s">
        <v>11</v>
      </c>
      <c r="B37" s="45" t="s">
        <v>19</v>
      </c>
      <c r="C37" s="46" t="s">
        <v>26</v>
      </c>
      <c r="D37" s="60" t="s">
        <v>36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29</v>
      </c>
    </row>
    <row r="39" spans="1:4" ht="15">
      <c r="A39" s="44" t="s">
        <v>13</v>
      </c>
      <c r="B39" s="45" t="s">
        <v>22</v>
      </c>
      <c r="C39" s="46" t="s">
        <v>27</v>
      </c>
      <c r="D39" s="61">
        <v>0.1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43282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106</v>
      </c>
    </row>
    <row r="42" spans="1:4" ht="30">
      <c r="A42" s="44" t="s">
        <v>16</v>
      </c>
      <c r="B42" s="45" t="s">
        <v>30</v>
      </c>
      <c r="C42" s="46" t="s">
        <v>26</v>
      </c>
      <c r="D42" s="49" t="s">
        <v>37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32</v>
      </c>
    </row>
    <row r="44" spans="1:4" ht="45">
      <c r="A44" s="44" t="s">
        <v>11</v>
      </c>
      <c r="B44" s="45" t="s">
        <v>19</v>
      </c>
      <c r="C44" s="46" t="s">
        <v>26</v>
      </c>
      <c r="D44" s="60" t="s">
        <v>38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29</v>
      </c>
    </row>
    <row r="46" spans="1:4" ht="15">
      <c r="A46" s="44" t="s">
        <v>13</v>
      </c>
      <c r="B46" s="45" t="s">
        <v>22</v>
      </c>
      <c r="C46" s="46" t="s">
        <v>27</v>
      </c>
      <c r="D46" s="47">
        <v>1.27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43282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106</v>
      </c>
    </row>
    <row r="49" spans="1:4" ht="30">
      <c r="A49" s="44" t="s">
        <v>16</v>
      </c>
      <c r="B49" s="45" t="s">
        <v>30</v>
      </c>
      <c r="C49" s="46" t="s">
        <v>26</v>
      </c>
      <c r="D49" s="49" t="s">
        <v>31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32</v>
      </c>
    </row>
    <row r="51" spans="1:4" ht="30">
      <c r="A51" s="44" t="s">
        <v>11</v>
      </c>
      <c r="B51" s="45" t="s">
        <v>19</v>
      </c>
      <c r="C51" s="46" t="s">
        <v>26</v>
      </c>
      <c r="D51" s="60" t="s">
        <v>41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29</v>
      </c>
    </row>
    <row r="53" spans="1:4" ht="15">
      <c r="A53" s="44" t="s">
        <v>13</v>
      </c>
      <c r="B53" s="45" t="s">
        <v>22</v>
      </c>
      <c r="C53" s="46" t="s">
        <v>27</v>
      </c>
      <c r="D53" s="61">
        <v>1.5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43282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106</v>
      </c>
    </row>
    <row r="56" spans="1:4" ht="30">
      <c r="A56" s="44" t="s">
        <v>16</v>
      </c>
      <c r="B56" s="45" t="s">
        <v>30</v>
      </c>
      <c r="C56" s="46" t="s">
        <v>26</v>
      </c>
      <c r="D56" s="49" t="s">
        <v>31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32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29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0.43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43282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106</v>
      </c>
    </row>
    <row r="63" spans="1:4" ht="30">
      <c r="A63" s="44" t="s">
        <v>16</v>
      </c>
      <c r="B63" s="45" t="s">
        <v>30</v>
      </c>
      <c r="C63" s="46" t="s">
        <v>26</v>
      </c>
      <c r="D63" s="49" t="s">
        <v>40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42</v>
      </c>
    </row>
    <row r="65" spans="1:4" ht="75.75" customHeight="1">
      <c r="A65" s="44" t="s">
        <v>11</v>
      </c>
      <c r="B65" s="45" t="s">
        <v>19</v>
      </c>
      <c r="C65" s="46" t="s">
        <v>26</v>
      </c>
      <c r="D65" s="60" t="s">
        <v>35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1.89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45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98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2.51+2-0.05</f>
        <v>4.46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0.53+1.9-0.05</f>
        <v>2.38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1.08+0.1</f>
        <v>1.1800000000000002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0.26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1.82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0.81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4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71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2.6+1.26-0.05</f>
        <v>3.8100000000000005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0.6+1.11-0.05</f>
        <v>1.66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0.33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6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70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56" t="s">
        <v>10</v>
      </c>
      <c r="B15" s="57" t="s">
        <v>18</v>
      </c>
      <c r="C15" s="58" t="s">
        <v>26</v>
      </c>
      <c r="D15" s="59">
        <v>43475</v>
      </c>
    </row>
    <row r="16" spans="1:4" ht="30">
      <c r="A16" s="40" t="s">
        <v>11</v>
      </c>
      <c r="B16" s="41" t="s">
        <v>19</v>
      </c>
      <c r="C16" s="42" t="s">
        <v>26</v>
      </c>
      <c r="D16" s="43" t="s">
        <v>28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29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1.51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43282</v>
      </c>
    </row>
    <row r="20" spans="1:4" ht="30">
      <c r="A20" s="44" t="s">
        <v>15</v>
      </c>
      <c r="B20" s="45" t="s">
        <v>24</v>
      </c>
      <c r="C20" s="46" t="s">
        <v>26</v>
      </c>
      <c r="D20" s="63" t="s">
        <v>106</v>
      </c>
    </row>
    <row r="21" spans="1:4" ht="30">
      <c r="A21" s="44" t="s">
        <v>16</v>
      </c>
      <c r="B21" s="45" t="s">
        <v>30</v>
      </c>
      <c r="C21" s="46" t="s">
        <v>26</v>
      </c>
      <c r="D21" s="47" t="s">
        <v>46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43</v>
      </c>
    </row>
    <row r="23" spans="1:4" ht="75">
      <c r="A23" s="44" t="s">
        <v>11</v>
      </c>
      <c r="B23" s="45" t="s">
        <v>19</v>
      </c>
      <c r="C23" s="46" t="s">
        <v>26</v>
      </c>
      <c r="D23" s="65" t="s">
        <v>105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29</v>
      </c>
    </row>
    <row r="25" spans="1:4" ht="15">
      <c r="A25" s="44" t="s">
        <v>13</v>
      </c>
      <c r="B25" s="45" t="s">
        <v>22</v>
      </c>
      <c r="C25" s="46" t="s">
        <v>27</v>
      </c>
      <c r="D25" s="47">
        <f>2.6+1.29-0.05</f>
        <v>3.8400000000000003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43282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106</v>
      </c>
    </row>
    <row r="28" spans="1:4" ht="30">
      <c r="A28" s="44" t="s">
        <v>16</v>
      </c>
      <c r="B28" s="45" t="s">
        <v>30</v>
      </c>
      <c r="C28" s="46" t="s">
        <v>26</v>
      </c>
      <c r="D28" s="49" t="s">
        <v>33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32</v>
      </c>
    </row>
    <row r="30" spans="1:4" ht="60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29</v>
      </c>
    </row>
    <row r="32" spans="1:4" ht="15">
      <c r="A32" s="44" t="s">
        <v>13</v>
      </c>
      <c r="B32" s="45" t="s">
        <v>22</v>
      </c>
      <c r="C32" s="46" t="s">
        <v>27</v>
      </c>
      <c r="D32" s="61">
        <f>0.6+1.24-0.05</f>
        <v>1.7899999999999998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43282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106</v>
      </c>
    </row>
    <row r="35" spans="1:4" ht="30">
      <c r="A35" s="44" t="s">
        <v>16</v>
      </c>
      <c r="B35" s="45" t="s">
        <v>30</v>
      </c>
      <c r="C35" s="46" t="s">
        <v>26</v>
      </c>
      <c r="D35" s="49" t="s">
        <v>33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32</v>
      </c>
    </row>
    <row r="37" spans="1:4" ht="60.75" customHeight="1">
      <c r="A37" s="44" t="s">
        <v>11</v>
      </c>
      <c r="B37" s="45" t="s">
        <v>19</v>
      </c>
      <c r="C37" s="46" t="s">
        <v>26</v>
      </c>
      <c r="D37" s="60" t="s">
        <v>36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29</v>
      </c>
    </row>
    <row r="39" spans="1:4" ht="15">
      <c r="A39" s="44" t="s">
        <v>13</v>
      </c>
      <c r="B39" s="45" t="s">
        <v>22</v>
      </c>
      <c r="C39" s="46" t="s">
        <v>27</v>
      </c>
      <c r="D39" s="61">
        <v>0.1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43282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106</v>
      </c>
    </row>
    <row r="42" spans="1:4" ht="30">
      <c r="A42" s="44" t="s">
        <v>16</v>
      </c>
      <c r="B42" s="45" t="s">
        <v>30</v>
      </c>
      <c r="C42" s="46" t="s">
        <v>26</v>
      </c>
      <c r="D42" s="49" t="s">
        <v>37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32</v>
      </c>
    </row>
    <row r="44" spans="1:4" ht="45">
      <c r="A44" s="44" t="s">
        <v>11</v>
      </c>
      <c r="B44" s="45" t="s">
        <v>19</v>
      </c>
      <c r="C44" s="46" t="s">
        <v>26</v>
      </c>
      <c r="D44" s="60" t="s">
        <v>38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29</v>
      </c>
    </row>
    <row r="46" spans="1:4" ht="15">
      <c r="A46" s="44" t="s">
        <v>13</v>
      </c>
      <c r="B46" s="45" t="s">
        <v>22</v>
      </c>
      <c r="C46" s="46" t="s">
        <v>27</v>
      </c>
      <c r="D46" s="47">
        <v>1.27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43282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106</v>
      </c>
    </row>
    <row r="49" spans="1:4" ht="30">
      <c r="A49" s="44" t="s">
        <v>16</v>
      </c>
      <c r="B49" s="45" t="s">
        <v>30</v>
      </c>
      <c r="C49" s="46" t="s">
        <v>26</v>
      </c>
      <c r="D49" s="49" t="s">
        <v>31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32</v>
      </c>
    </row>
    <row r="51" spans="1:4" ht="30">
      <c r="A51" s="44" t="s">
        <v>11</v>
      </c>
      <c r="B51" s="45" t="s">
        <v>19</v>
      </c>
      <c r="C51" s="46" t="s">
        <v>26</v>
      </c>
      <c r="D51" s="60" t="s">
        <v>41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29</v>
      </c>
    </row>
    <row r="53" spans="1:4" ht="15">
      <c r="A53" s="44" t="s">
        <v>13</v>
      </c>
      <c r="B53" s="45" t="s">
        <v>22</v>
      </c>
      <c r="C53" s="46" t="s">
        <v>27</v>
      </c>
      <c r="D53" s="61">
        <v>1.5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43282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106</v>
      </c>
    </row>
    <row r="56" spans="1:4" ht="30">
      <c r="A56" s="44" t="s">
        <v>16</v>
      </c>
      <c r="B56" s="45" t="s">
        <v>30</v>
      </c>
      <c r="C56" s="46" t="s">
        <v>26</v>
      </c>
      <c r="D56" s="49" t="s">
        <v>31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32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29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0.41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43282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106</v>
      </c>
    </row>
    <row r="63" spans="1:4" ht="30">
      <c r="A63" s="44" t="s">
        <v>16</v>
      </c>
      <c r="B63" s="45" t="s">
        <v>30</v>
      </c>
      <c r="C63" s="46" t="s">
        <v>26</v>
      </c>
      <c r="D63" s="49" t="s">
        <v>40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42</v>
      </c>
    </row>
    <row r="65" spans="1:4" ht="75.75" customHeight="1">
      <c r="A65" s="44" t="s">
        <v>11</v>
      </c>
      <c r="B65" s="45" t="s">
        <v>19</v>
      </c>
      <c r="C65" s="46" t="s">
        <v>26</v>
      </c>
      <c r="D65" s="60" t="s">
        <v>35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1.89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45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64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69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56" t="s">
        <v>10</v>
      </c>
      <c r="B15" s="57" t="s">
        <v>18</v>
      </c>
      <c r="C15" s="58" t="s">
        <v>26</v>
      </c>
      <c r="D15" s="59">
        <v>43475</v>
      </c>
    </row>
    <row r="16" spans="1:4" ht="30">
      <c r="A16" s="40" t="s">
        <v>11</v>
      </c>
      <c r="B16" s="41" t="s">
        <v>19</v>
      </c>
      <c r="C16" s="42" t="s">
        <v>26</v>
      </c>
      <c r="D16" s="43" t="s">
        <v>28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29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1.51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43282</v>
      </c>
    </row>
    <row r="20" spans="1:4" ht="30">
      <c r="A20" s="44" t="s">
        <v>15</v>
      </c>
      <c r="B20" s="45" t="s">
        <v>24</v>
      </c>
      <c r="C20" s="46" t="s">
        <v>26</v>
      </c>
      <c r="D20" s="63" t="s">
        <v>106</v>
      </c>
    </row>
    <row r="21" spans="1:4" ht="30">
      <c r="A21" s="44" t="s">
        <v>16</v>
      </c>
      <c r="B21" s="45" t="s">
        <v>30</v>
      </c>
      <c r="C21" s="46" t="s">
        <v>26</v>
      </c>
      <c r="D21" s="47" t="s">
        <v>46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43</v>
      </c>
    </row>
    <row r="23" spans="1:4" ht="75">
      <c r="A23" s="44" t="s">
        <v>11</v>
      </c>
      <c r="B23" s="45" t="s">
        <v>19</v>
      </c>
      <c r="C23" s="46" t="s">
        <v>26</v>
      </c>
      <c r="D23" s="65" t="s">
        <v>105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29</v>
      </c>
    </row>
    <row r="25" spans="1:4" ht="15">
      <c r="A25" s="44" t="s">
        <v>13</v>
      </c>
      <c r="B25" s="45" t="s">
        <v>22</v>
      </c>
      <c r="C25" s="46" t="s">
        <v>27</v>
      </c>
      <c r="D25" s="47">
        <f>2.6+2.19-0.05</f>
        <v>4.74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43282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106</v>
      </c>
    </row>
    <row r="28" spans="1:4" ht="30">
      <c r="A28" s="44" t="s">
        <v>16</v>
      </c>
      <c r="B28" s="45" t="s">
        <v>30</v>
      </c>
      <c r="C28" s="46" t="s">
        <v>26</v>
      </c>
      <c r="D28" s="49" t="s">
        <v>33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32</v>
      </c>
    </row>
    <row r="30" spans="1:4" ht="60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29</v>
      </c>
    </row>
    <row r="32" spans="1:4" ht="15">
      <c r="A32" s="44" t="s">
        <v>13</v>
      </c>
      <c r="B32" s="45" t="s">
        <v>22</v>
      </c>
      <c r="C32" s="46" t="s">
        <v>27</v>
      </c>
      <c r="D32" s="61">
        <f>0.6+1.24-0.05</f>
        <v>1.7899999999999998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43282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106</v>
      </c>
    </row>
    <row r="35" spans="1:4" ht="30">
      <c r="A35" s="44" t="s">
        <v>16</v>
      </c>
      <c r="B35" s="45" t="s">
        <v>30</v>
      </c>
      <c r="C35" s="46" t="s">
        <v>26</v>
      </c>
      <c r="D35" s="49" t="s">
        <v>33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32</v>
      </c>
    </row>
    <row r="37" spans="1:4" ht="60.75" customHeight="1">
      <c r="A37" s="44" t="s">
        <v>11</v>
      </c>
      <c r="B37" s="45" t="s">
        <v>19</v>
      </c>
      <c r="C37" s="46" t="s">
        <v>26</v>
      </c>
      <c r="D37" s="60" t="s">
        <v>36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29</v>
      </c>
    </row>
    <row r="39" spans="1:4" ht="15">
      <c r="A39" s="44" t="s">
        <v>13</v>
      </c>
      <c r="B39" s="45" t="s">
        <v>22</v>
      </c>
      <c r="C39" s="46" t="s">
        <v>27</v>
      </c>
      <c r="D39" s="61">
        <v>0.1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43282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106</v>
      </c>
    </row>
    <row r="42" spans="1:4" ht="30">
      <c r="A42" s="44" t="s">
        <v>16</v>
      </c>
      <c r="B42" s="45" t="s">
        <v>30</v>
      </c>
      <c r="C42" s="46" t="s">
        <v>26</v>
      </c>
      <c r="D42" s="49" t="s">
        <v>37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32</v>
      </c>
    </row>
    <row r="44" spans="1:4" ht="45">
      <c r="A44" s="44" t="s">
        <v>11</v>
      </c>
      <c r="B44" s="45" t="s">
        <v>19</v>
      </c>
      <c r="C44" s="46" t="s">
        <v>26</v>
      </c>
      <c r="D44" s="60" t="s">
        <v>38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29</v>
      </c>
    </row>
    <row r="46" spans="1:4" ht="15">
      <c r="A46" s="44" t="s">
        <v>13</v>
      </c>
      <c r="B46" s="45" t="s">
        <v>22</v>
      </c>
      <c r="C46" s="46" t="s">
        <v>27</v>
      </c>
      <c r="D46" s="47">
        <v>1.27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43282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106</v>
      </c>
    </row>
    <row r="49" spans="1:4" ht="30">
      <c r="A49" s="44" t="s">
        <v>16</v>
      </c>
      <c r="B49" s="45" t="s">
        <v>30</v>
      </c>
      <c r="C49" s="46" t="s">
        <v>26</v>
      </c>
      <c r="D49" s="49" t="s">
        <v>31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32</v>
      </c>
    </row>
    <row r="51" spans="1:4" ht="30">
      <c r="A51" s="44" t="s">
        <v>11</v>
      </c>
      <c r="B51" s="45" t="s">
        <v>19</v>
      </c>
      <c r="C51" s="46" t="s">
        <v>26</v>
      </c>
      <c r="D51" s="60" t="s">
        <v>41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29</v>
      </c>
    </row>
    <row r="53" spans="1:4" ht="15">
      <c r="A53" s="44" t="s">
        <v>13</v>
      </c>
      <c r="B53" s="45" t="s">
        <v>22</v>
      </c>
      <c r="C53" s="46" t="s">
        <v>27</v>
      </c>
      <c r="D53" s="61">
        <v>1.5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43282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106</v>
      </c>
    </row>
    <row r="56" spans="1:4" ht="30">
      <c r="A56" s="44" t="s">
        <v>16</v>
      </c>
      <c r="B56" s="45" t="s">
        <v>30</v>
      </c>
      <c r="C56" s="46" t="s">
        <v>26</v>
      </c>
      <c r="D56" s="49" t="s">
        <v>31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32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29</v>
      </c>
    </row>
    <row r="60" spans="1:4" ht="15">
      <c r="A60" s="44" t="s">
        <v>13</v>
      </c>
      <c r="B60" s="45" t="s">
        <v>22</v>
      </c>
      <c r="C60" s="46" t="s">
        <v>27</v>
      </c>
      <c r="D60" s="61">
        <v>0.3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43282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106</v>
      </c>
    </row>
    <row r="63" spans="1:4" ht="30">
      <c r="A63" s="44" t="s">
        <v>16</v>
      </c>
      <c r="B63" s="45" t="s">
        <v>30</v>
      </c>
      <c r="C63" s="46" t="s">
        <v>26</v>
      </c>
      <c r="D63" s="49" t="s">
        <v>40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42</v>
      </c>
    </row>
    <row r="65" spans="1:4" ht="90">
      <c r="A65" s="44" t="s">
        <v>11</v>
      </c>
      <c r="B65" s="45" t="s">
        <v>19</v>
      </c>
      <c r="C65" s="46" t="s">
        <v>26</v>
      </c>
      <c r="D65" s="60" t="s">
        <v>35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1.89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45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7" customWidth="1"/>
    <col min="5" max="16384" width="9.140625" style="2" customWidth="1"/>
  </cols>
  <sheetData>
    <row r="1" ht="15">
      <c r="D1" s="27" t="s">
        <v>0</v>
      </c>
    </row>
    <row r="2" ht="15">
      <c r="D2" s="27" t="s">
        <v>1</v>
      </c>
    </row>
    <row r="3" ht="15">
      <c r="D3" s="27" t="s">
        <v>2</v>
      </c>
    </row>
    <row r="4" ht="15">
      <c r="D4" s="27" t="s">
        <v>3</v>
      </c>
    </row>
    <row r="5" ht="15">
      <c r="D5" s="27" t="s">
        <v>4</v>
      </c>
    </row>
    <row r="6" ht="15">
      <c r="D6" s="27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90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8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29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30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31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31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2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31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34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30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31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31">
        <f>2.6+2.06-0.05</f>
        <v>4.61</v>
      </c>
    </row>
    <row r="26" spans="1:4" ht="30">
      <c r="A26" s="11" t="s">
        <v>14</v>
      </c>
      <c r="B26" s="4" t="s">
        <v>23</v>
      </c>
      <c r="C26" s="5" t="s">
        <v>26</v>
      </c>
      <c r="D26" s="32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3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33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34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30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31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31">
        <f>0.6+1.96-0.05</f>
        <v>2.5100000000000002</v>
      </c>
    </row>
    <row r="33" spans="1:4" ht="30">
      <c r="A33" s="11" t="s">
        <v>14</v>
      </c>
      <c r="B33" s="4" t="s">
        <v>23</v>
      </c>
      <c r="C33" s="5" t="s">
        <v>26</v>
      </c>
      <c r="D33" s="32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3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33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34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30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31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35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2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3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33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34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30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31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31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2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3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33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34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30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31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35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2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64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33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34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30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31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31">
        <v>0.41</v>
      </c>
    </row>
    <row r="61" spans="1:4" ht="30">
      <c r="A61" s="11" t="s">
        <v>14</v>
      </c>
      <c r="B61" s="4" t="s">
        <v>23</v>
      </c>
      <c r="C61" s="5" t="s">
        <v>26</v>
      </c>
      <c r="D61" s="32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33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34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30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31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31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2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3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33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34" t="s">
        <v>32</v>
      </c>
    </row>
    <row r="72" spans="1:4" ht="29.25" customHeight="1">
      <c r="A72" s="8" t="s">
        <v>11</v>
      </c>
      <c r="B72" s="9" t="s">
        <v>19</v>
      </c>
      <c r="C72" s="10" t="s">
        <v>26</v>
      </c>
      <c r="D72" s="30" t="s">
        <v>100</v>
      </c>
    </row>
    <row r="73" spans="1:4" ht="15">
      <c r="A73" s="11" t="s">
        <v>12</v>
      </c>
      <c r="B73" s="4" t="s">
        <v>20</v>
      </c>
      <c r="C73" s="5" t="s">
        <v>26</v>
      </c>
      <c r="D73" s="31" t="s">
        <v>29</v>
      </c>
    </row>
    <row r="74" spans="1:4" ht="15">
      <c r="A74" s="11" t="s">
        <v>13</v>
      </c>
      <c r="B74" s="4" t="s">
        <v>22</v>
      </c>
      <c r="C74" s="5" t="s">
        <v>27</v>
      </c>
      <c r="D74" s="31">
        <v>0.81</v>
      </c>
    </row>
    <row r="75" spans="1:4" ht="30">
      <c r="A75" s="11" t="s">
        <v>14</v>
      </c>
      <c r="B75" s="4" t="s">
        <v>23</v>
      </c>
      <c r="C75" s="5" t="s">
        <v>26</v>
      </c>
      <c r="D75" s="32">
        <v>43282</v>
      </c>
    </row>
    <row r="76" spans="1:4" ht="30">
      <c r="A76" s="11" t="s">
        <v>15</v>
      </c>
      <c r="B76" s="4" t="s">
        <v>24</v>
      </c>
      <c r="C76" s="5" t="s">
        <v>26</v>
      </c>
      <c r="D76" s="33" t="s">
        <v>106</v>
      </c>
    </row>
    <row r="77" spans="1:4" ht="30">
      <c r="A77" s="11" t="s">
        <v>16</v>
      </c>
      <c r="B77" s="4" t="s">
        <v>30</v>
      </c>
      <c r="C77" s="5" t="s">
        <v>26</v>
      </c>
      <c r="D77" s="33" t="s">
        <v>45</v>
      </c>
    </row>
    <row r="78" spans="1:4" ht="15.75" thickBot="1">
      <c r="A78" s="12" t="s">
        <v>17</v>
      </c>
      <c r="B78" s="18" t="s">
        <v>25</v>
      </c>
      <c r="C78" s="19" t="s">
        <v>26</v>
      </c>
      <c r="D78" s="34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SheetLayoutView="100" workbookViewId="0" topLeftCell="A16">
      <selection activeCell="D20" sqref="D20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116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2.6+1.64-0.05</f>
        <v>4.19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0.6+2.16-0.05</f>
        <v>2.7100000000000004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35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45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103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104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89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2.6+1.64-0.05</f>
        <v>4.19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0.6+2.16-0.05</f>
        <v>2.7100000000000004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35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45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103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104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88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2.6+2.07-0.05</f>
        <v>4.62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0.6+1.33-0.05</f>
        <v>1.8800000000000001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0.18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87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2.6+1.42-0.05</f>
        <v>3.9699999999999998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43313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0.6+1.88-0.05</f>
        <v>2.43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43313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43313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43313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43313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0.25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1.89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43313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43313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86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3.82</v>
      </c>
    </row>
    <row r="26" spans="1:4" ht="30">
      <c r="A26" s="11" t="s">
        <v>14</v>
      </c>
      <c r="B26" s="4" t="s">
        <v>23</v>
      </c>
      <c r="C26" s="5" t="s">
        <v>26</v>
      </c>
      <c r="D26" s="37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v>2.34</v>
      </c>
    </row>
    <row r="33" spans="1:4" ht="30">
      <c r="A33" s="11" t="s">
        <v>14</v>
      </c>
      <c r="B33" s="4" t="s">
        <v>23</v>
      </c>
      <c r="C33" s="5" t="s">
        <v>26</v>
      </c>
      <c r="D33" s="37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36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1.55</v>
      </c>
    </row>
    <row r="40" spans="1:4" ht="30">
      <c r="A40" s="11" t="s">
        <v>14</v>
      </c>
      <c r="B40" s="4" t="s">
        <v>23</v>
      </c>
      <c r="C40" s="5" t="s">
        <v>26</v>
      </c>
      <c r="D40" s="37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37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38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1.22</v>
      </c>
    </row>
    <row r="47" spans="1:4" ht="30">
      <c r="A47" s="11" t="s">
        <v>14</v>
      </c>
      <c r="B47" s="4" t="s">
        <v>23</v>
      </c>
      <c r="C47" s="5" t="s">
        <v>26</v>
      </c>
      <c r="D47" s="37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22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31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41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1.45</v>
      </c>
    </row>
    <row r="54" spans="1:4" ht="30">
      <c r="A54" s="11" t="s">
        <v>14</v>
      </c>
      <c r="B54" s="4" t="s">
        <v>23</v>
      </c>
      <c r="C54" s="5" t="s">
        <v>26</v>
      </c>
      <c r="D54" s="37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0.17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75.75" customHeight="1">
      <c r="A65" s="8" t="s">
        <v>11</v>
      </c>
      <c r="B65" s="9" t="s">
        <v>19</v>
      </c>
      <c r="C65" s="10" t="s">
        <v>26</v>
      </c>
      <c r="D65" s="21" t="s">
        <v>35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1.82</v>
      </c>
    </row>
    <row r="68" spans="1:4" ht="30">
      <c r="A68" s="11" t="s">
        <v>14</v>
      </c>
      <c r="B68" s="4" t="s">
        <v>23</v>
      </c>
      <c r="C68" s="5" t="s">
        <v>26</v>
      </c>
      <c r="D68" s="37">
        <v>42917</v>
      </c>
    </row>
    <row r="69" spans="1:4" ht="30">
      <c r="A69" s="11" t="s">
        <v>15</v>
      </c>
      <c r="B69" s="4" t="s">
        <v>24</v>
      </c>
      <c r="C69" s="5" t="s">
        <v>26</v>
      </c>
      <c r="D69" s="22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45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42917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85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56" t="s">
        <v>10</v>
      </c>
      <c r="B15" s="57" t="s">
        <v>18</v>
      </c>
      <c r="C15" s="58" t="s">
        <v>26</v>
      </c>
      <c r="D15" s="59">
        <v>43475</v>
      </c>
    </row>
    <row r="16" spans="1:4" ht="30">
      <c r="A16" s="40" t="s">
        <v>11</v>
      </c>
      <c r="B16" s="41" t="s">
        <v>19</v>
      </c>
      <c r="C16" s="42" t="s">
        <v>26</v>
      </c>
      <c r="D16" s="43" t="s">
        <v>28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29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1.51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43282</v>
      </c>
    </row>
    <row r="20" spans="1:4" ht="30">
      <c r="A20" s="44" t="s">
        <v>15</v>
      </c>
      <c r="B20" s="45" t="s">
        <v>24</v>
      </c>
      <c r="C20" s="46" t="s">
        <v>26</v>
      </c>
      <c r="D20" s="63" t="s">
        <v>106</v>
      </c>
    </row>
    <row r="21" spans="1:4" ht="30">
      <c r="A21" s="44" t="s">
        <v>16</v>
      </c>
      <c r="B21" s="45" t="s">
        <v>30</v>
      </c>
      <c r="C21" s="46" t="s">
        <v>26</v>
      </c>
      <c r="D21" s="47" t="s">
        <v>46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43</v>
      </c>
    </row>
    <row r="23" spans="1:4" ht="75">
      <c r="A23" s="44" t="s">
        <v>11</v>
      </c>
      <c r="B23" s="45" t="s">
        <v>19</v>
      </c>
      <c r="C23" s="46" t="s">
        <v>26</v>
      </c>
      <c r="D23" s="65" t="s">
        <v>105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29</v>
      </c>
    </row>
    <row r="25" spans="1:4" ht="15">
      <c r="A25" s="44" t="s">
        <v>13</v>
      </c>
      <c r="B25" s="45" t="s">
        <v>22</v>
      </c>
      <c r="C25" s="46" t="s">
        <v>27</v>
      </c>
      <c r="D25" s="47">
        <f>2.6+1.59-0.05</f>
        <v>4.140000000000001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43282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106</v>
      </c>
    </row>
    <row r="28" spans="1:4" ht="30">
      <c r="A28" s="44" t="s">
        <v>16</v>
      </c>
      <c r="B28" s="45" t="s">
        <v>30</v>
      </c>
      <c r="C28" s="46" t="s">
        <v>26</v>
      </c>
      <c r="D28" s="49" t="s">
        <v>33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32</v>
      </c>
    </row>
    <row r="30" spans="1:4" ht="60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29</v>
      </c>
    </row>
    <row r="32" spans="1:4" ht="15">
      <c r="A32" s="44" t="s">
        <v>13</v>
      </c>
      <c r="B32" s="45" t="s">
        <v>22</v>
      </c>
      <c r="C32" s="46" t="s">
        <v>27</v>
      </c>
      <c r="D32" s="47">
        <f>0.6+1.71-0.05</f>
        <v>2.2600000000000002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43282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106</v>
      </c>
    </row>
    <row r="35" spans="1:4" ht="30">
      <c r="A35" s="44" t="s">
        <v>16</v>
      </c>
      <c r="B35" s="45" t="s">
        <v>30</v>
      </c>
      <c r="C35" s="46" t="s">
        <v>26</v>
      </c>
      <c r="D35" s="49" t="s">
        <v>33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32</v>
      </c>
    </row>
    <row r="37" spans="1:4" ht="57.75" customHeight="1">
      <c r="A37" s="44" t="s">
        <v>11</v>
      </c>
      <c r="B37" s="45" t="s">
        <v>19</v>
      </c>
      <c r="C37" s="46" t="s">
        <v>26</v>
      </c>
      <c r="D37" s="60" t="s">
        <v>35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29</v>
      </c>
    </row>
    <row r="39" spans="1:4" ht="15">
      <c r="A39" s="44" t="s">
        <v>13</v>
      </c>
      <c r="B39" s="45" t="s">
        <v>22</v>
      </c>
      <c r="C39" s="46" t="s">
        <v>27</v>
      </c>
      <c r="D39" s="47">
        <v>1.89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43282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106</v>
      </c>
    </row>
    <row r="42" spans="1:4" ht="30">
      <c r="A42" s="44" t="s">
        <v>16</v>
      </c>
      <c r="B42" s="45" t="s">
        <v>30</v>
      </c>
      <c r="C42" s="46" t="s">
        <v>26</v>
      </c>
      <c r="D42" s="49" t="s">
        <v>45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32</v>
      </c>
    </row>
    <row r="44" spans="1:4" ht="60">
      <c r="A44" s="44" t="s">
        <v>11</v>
      </c>
      <c r="B44" s="45" t="s">
        <v>19</v>
      </c>
      <c r="C44" s="46" t="s">
        <v>26</v>
      </c>
      <c r="D44" s="60" t="s">
        <v>52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29</v>
      </c>
    </row>
    <row r="46" spans="1:4" ht="15">
      <c r="A46" s="44" t="s">
        <v>13</v>
      </c>
      <c r="B46" s="45" t="s">
        <v>22</v>
      </c>
      <c r="C46" s="46" t="s">
        <v>27</v>
      </c>
      <c r="D46" s="61">
        <v>0.1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43282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106</v>
      </c>
    </row>
    <row r="49" spans="1:4" ht="30">
      <c r="A49" s="44" t="s">
        <v>16</v>
      </c>
      <c r="B49" s="45" t="s">
        <v>30</v>
      </c>
      <c r="C49" s="46" t="s">
        <v>26</v>
      </c>
      <c r="D49" s="49" t="s">
        <v>37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32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29</v>
      </c>
    </row>
    <row r="53" spans="1:4" ht="15">
      <c r="A53" s="44" t="s">
        <v>13</v>
      </c>
      <c r="B53" s="45" t="s">
        <v>22</v>
      </c>
      <c r="C53" s="46" t="s">
        <v>27</v>
      </c>
      <c r="D53" s="47">
        <v>1.27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43282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106</v>
      </c>
    </row>
    <row r="56" spans="1:4" ht="30">
      <c r="A56" s="44" t="s">
        <v>16</v>
      </c>
      <c r="B56" s="45" t="s">
        <v>30</v>
      </c>
      <c r="C56" s="46" t="s">
        <v>26</v>
      </c>
      <c r="D56" s="49" t="s">
        <v>31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32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29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0.25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43282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106</v>
      </c>
    </row>
    <row r="63" spans="1:4" ht="30">
      <c r="A63" s="44" t="s">
        <v>16</v>
      </c>
      <c r="B63" s="45" t="s">
        <v>30</v>
      </c>
      <c r="C63" s="46" t="s">
        <v>26</v>
      </c>
      <c r="D63" s="49" t="s">
        <v>40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42</v>
      </c>
    </row>
    <row r="65" spans="1:4" ht="33.75" customHeight="1">
      <c r="A65" s="44" t="s">
        <v>11</v>
      </c>
      <c r="B65" s="45" t="s">
        <v>19</v>
      </c>
      <c r="C65" s="46" t="s">
        <v>26</v>
      </c>
      <c r="D65" s="60" t="s">
        <v>41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29</v>
      </c>
    </row>
    <row r="67" spans="1:4" ht="15">
      <c r="A67" s="44" t="s">
        <v>13</v>
      </c>
      <c r="B67" s="45" t="s">
        <v>22</v>
      </c>
      <c r="C67" s="46" t="s">
        <v>27</v>
      </c>
      <c r="D67" s="61">
        <v>1.5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106</v>
      </c>
    </row>
    <row r="70" spans="1:4" ht="30">
      <c r="A70" s="44" t="s">
        <v>16</v>
      </c>
      <c r="B70" s="45" t="s">
        <v>30</v>
      </c>
      <c r="C70" s="46" t="s">
        <v>26</v>
      </c>
      <c r="D70" s="49" t="s">
        <v>31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0.06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43282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53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2.6+2.34-0.05</f>
        <v>4.89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f>0.6+2.24-0.05</f>
        <v>2.7900000000000005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f>1.62+0.1</f>
        <v>1.7200000000000002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22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28.5" customHeight="1">
      <c r="A65" s="8" t="s">
        <v>11</v>
      </c>
      <c r="B65" s="9" t="s">
        <v>19</v>
      </c>
      <c r="C65" s="10" t="s">
        <v>26</v>
      </c>
      <c r="D65" s="21" t="s">
        <v>103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0.78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22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104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43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84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4.31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v>2.6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1.75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1.4</v>
      </c>
    </row>
    <row r="61" spans="1:4" ht="30">
      <c r="A61" s="11" t="s">
        <v>14</v>
      </c>
      <c r="B61" s="4" t="s">
        <v>23</v>
      </c>
      <c r="C61" s="5" t="s">
        <v>26</v>
      </c>
      <c r="D61" s="39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>
      <c r="A65" s="8" t="s">
        <v>11</v>
      </c>
      <c r="B65" s="9" t="s">
        <v>19</v>
      </c>
      <c r="C65" s="10" t="s">
        <v>26</v>
      </c>
      <c r="D65" s="21" t="s">
        <v>39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0.36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40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42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42917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9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25" sqref="D25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83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2.76</v>
      </c>
    </row>
    <row r="26" spans="1:4" ht="30">
      <c r="A26" s="11" t="s">
        <v>14</v>
      </c>
      <c r="B26" s="4" t="s">
        <v>23</v>
      </c>
      <c r="C26" s="5" t="s">
        <v>26</v>
      </c>
      <c r="D26" s="39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0.28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1.71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1.66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1.22</v>
      </c>
    </row>
    <row r="54" spans="1:4" ht="30">
      <c r="A54" s="11" t="s">
        <v>14</v>
      </c>
      <c r="B54" s="4" t="s">
        <v>23</v>
      </c>
      <c r="C54" s="5" t="s">
        <v>26</v>
      </c>
      <c r="D54" s="39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1.45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0.79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42917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9" max="255" man="1"/>
    <brk id="57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15" sqref="D15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68</v>
      </c>
      <c r="B12" s="67"/>
      <c r="C12" s="67"/>
      <c r="D12" s="67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2.76</v>
      </c>
    </row>
    <row r="26" spans="1:4" ht="30">
      <c r="A26" s="11" t="s">
        <v>14</v>
      </c>
      <c r="B26" s="4" t="s">
        <v>23</v>
      </c>
      <c r="C26" s="5" t="s">
        <v>26</v>
      </c>
      <c r="D26" s="37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0.28</v>
      </c>
    </row>
    <row r="33" spans="1:4" ht="30">
      <c r="A33" s="11" t="s">
        <v>14</v>
      </c>
      <c r="B33" s="4" t="s">
        <v>23</v>
      </c>
      <c r="C33" s="5" t="s">
        <v>26</v>
      </c>
      <c r="D33" s="37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1.71</v>
      </c>
    </row>
    <row r="40" spans="1:4" ht="30">
      <c r="A40" s="11" t="s">
        <v>14</v>
      </c>
      <c r="B40" s="4" t="s">
        <v>23</v>
      </c>
      <c r="C40" s="5" t="s">
        <v>26</v>
      </c>
      <c r="D40" s="37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0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1.66</v>
      </c>
    </row>
    <row r="47" spans="1:4" ht="30">
      <c r="A47" s="11" t="s">
        <v>14</v>
      </c>
      <c r="B47" s="4" t="s">
        <v>23</v>
      </c>
      <c r="C47" s="5" t="s">
        <v>26</v>
      </c>
      <c r="D47" s="37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22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1.22</v>
      </c>
    </row>
    <row r="54" spans="1:4" ht="30">
      <c r="A54" s="11" t="s">
        <v>14</v>
      </c>
      <c r="B54" s="4" t="s">
        <v>23</v>
      </c>
      <c r="C54" s="5" t="s">
        <v>26</v>
      </c>
      <c r="D54" s="37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41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1.45</v>
      </c>
    </row>
    <row r="61" spans="1:4" ht="30">
      <c r="A61" s="11" t="s">
        <v>14</v>
      </c>
      <c r="B61" s="4" t="s">
        <v>23</v>
      </c>
      <c r="C61" s="5" t="s">
        <v>26</v>
      </c>
      <c r="D61" s="37">
        <v>42917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31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32</v>
      </c>
    </row>
    <row r="65" spans="1:4" ht="45" customHeight="1">
      <c r="A65" s="8" t="s">
        <v>11</v>
      </c>
      <c r="B65" s="9" t="s">
        <v>19</v>
      </c>
      <c r="C65" s="10" t="s">
        <v>26</v>
      </c>
      <c r="D65" s="21" t="s">
        <v>62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17">
        <v>4.42</v>
      </c>
    </row>
    <row r="68" spans="1:4" ht="30">
      <c r="A68" s="11" t="s">
        <v>14</v>
      </c>
      <c r="B68" s="4" t="s">
        <v>23</v>
      </c>
      <c r="C68" s="5" t="s">
        <v>26</v>
      </c>
      <c r="D68" s="17" t="s">
        <v>63</v>
      </c>
    </row>
    <row r="69" spans="1:4" ht="60">
      <c r="A69" s="11" t="s">
        <v>15</v>
      </c>
      <c r="B69" s="4" t="s">
        <v>24</v>
      </c>
      <c r="C69" s="5" t="s">
        <v>26</v>
      </c>
      <c r="D69" s="22" t="s">
        <v>47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110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0.79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42917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  <rowBreaks count="2" manualBreakCount="2">
    <brk id="36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76" sqref="D76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54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2.6+2-0.05</f>
        <v>4.55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43313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0.6+1.4-0.05</f>
        <v>1.95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43313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43313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61.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43313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43313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0.18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43313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43313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51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2.6+2.1-0.05</f>
        <v>4.65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0.06+2.01-0.05</f>
        <v>2.02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52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7.25" customHeight="1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0.45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7" t="s">
        <v>44</v>
      </c>
      <c r="B10" s="67"/>
      <c r="C10" s="67"/>
      <c r="D10" s="67"/>
    </row>
    <row r="11" spans="1:4" ht="15">
      <c r="A11" s="67" t="s">
        <v>49</v>
      </c>
      <c r="B11" s="67"/>
      <c r="C11" s="67"/>
      <c r="D11" s="67"/>
    </row>
    <row r="12" spans="1:4" ht="15">
      <c r="A12" s="67" t="s">
        <v>50</v>
      </c>
      <c r="B12" s="67"/>
      <c r="C12" s="67"/>
      <c r="D12" s="67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43475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2.35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42917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v>0.51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42917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1.75</v>
      </c>
    </row>
    <row r="40" spans="1:4" ht="30">
      <c r="A40" s="11" t="s">
        <v>14</v>
      </c>
      <c r="B40" s="4" t="s">
        <v>23</v>
      </c>
      <c r="C40" s="5" t="s">
        <v>26</v>
      </c>
      <c r="D40" s="39">
        <v>42917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17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42917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1.17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42917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43282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ht="15">
      <c r="A67" s="11" t="s">
        <v>13</v>
      </c>
      <c r="B67" s="4" t="s">
        <v>22</v>
      </c>
      <c r="C67" s="5" t="s">
        <v>27</v>
      </c>
      <c r="D67" s="23">
        <v>1.4</v>
      </c>
    </row>
    <row r="68" spans="1:4" ht="30">
      <c r="A68" s="11" t="s">
        <v>14</v>
      </c>
      <c r="B68" s="4" t="s">
        <v>23</v>
      </c>
      <c r="C68" s="5" t="s">
        <v>26</v>
      </c>
      <c r="D68" s="39">
        <v>42917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  <row r="72" spans="1:4" ht="30">
      <c r="A72" s="40" t="s">
        <v>11</v>
      </c>
      <c r="B72" s="41" t="s">
        <v>19</v>
      </c>
      <c r="C72" s="42" t="s">
        <v>26</v>
      </c>
      <c r="D72" s="43" t="s">
        <v>103</v>
      </c>
    </row>
    <row r="73" spans="1:4" ht="15">
      <c r="A73" s="44" t="s">
        <v>12</v>
      </c>
      <c r="B73" s="45" t="s">
        <v>20</v>
      </c>
      <c r="C73" s="46" t="s">
        <v>26</v>
      </c>
      <c r="D73" s="47" t="s">
        <v>29</v>
      </c>
    </row>
    <row r="74" spans="1:4" ht="15">
      <c r="A74" s="44" t="s">
        <v>13</v>
      </c>
      <c r="B74" s="45" t="s">
        <v>22</v>
      </c>
      <c r="C74" s="46" t="s">
        <v>27</v>
      </c>
      <c r="D74" s="47">
        <v>0.03</v>
      </c>
    </row>
    <row r="75" spans="1:4" ht="30">
      <c r="A75" s="44" t="s">
        <v>14</v>
      </c>
      <c r="B75" s="45" t="s">
        <v>23</v>
      </c>
      <c r="C75" s="46" t="s">
        <v>26</v>
      </c>
      <c r="D75" s="48">
        <v>42917</v>
      </c>
    </row>
    <row r="76" spans="1:4" ht="30">
      <c r="A76" s="44" t="s">
        <v>15</v>
      </c>
      <c r="B76" s="45" t="s">
        <v>24</v>
      </c>
      <c r="C76" s="46" t="s">
        <v>26</v>
      </c>
      <c r="D76" s="49" t="s">
        <v>106</v>
      </c>
    </row>
    <row r="77" spans="1:4" ht="30">
      <c r="A77" s="44" t="s">
        <v>16</v>
      </c>
      <c r="B77" s="45" t="s">
        <v>30</v>
      </c>
      <c r="C77" s="46" t="s">
        <v>26</v>
      </c>
      <c r="D77" s="49" t="s">
        <v>104</v>
      </c>
    </row>
    <row r="78" spans="1:4" ht="15.75" thickBot="1">
      <c r="A78" s="50" t="s">
        <v>17</v>
      </c>
      <c r="B78" s="51" t="s">
        <v>25</v>
      </c>
      <c r="C78" s="52" t="s">
        <v>26</v>
      </c>
      <c r="D78" s="53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36" max="255" man="1"/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9" sqref="D69"/>
    </sheetView>
  </sheetViews>
  <sheetFormatPr defaultColWidth="9.140625" defaultRowHeight="15"/>
  <cols>
    <col min="1" max="1" width="4.28125" style="0" customWidth="1"/>
    <col min="2" max="2" width="37.421875" style="0" customWidth="1"/>
    <col min="3" max="3" width="7.57421875" style="0" customWidth="1"/>
    <col min="4" max="4" width="38.140625" style="0" customWidth="1"/>
  </cols>
  <sheetData>
    <row r="1" spans="1:4" ht="15">
      <c r="A1" s="2"/>
      <c r="B1" s="2"/>
      <c r="C1" s="2"/>
      <c r="D1" s="2" t="s">
        <v>0</v>
      </c>
    </row>
    <row r="2" spans="1:4" ht="15">
      <c r="A2" s="2"/>
      <c r="B2" s="2"/>
      <c r="C2" s="2"/>
      <c r="D2" s="2" t="s">
        <v>1</v>
      </c>
    </row>
    <row r="3" spans="1:4" ht="15">
      <c r="A3" s="2"/>
      <c r="B3" s="2"/>
      <c r="C3" s="2"/>
      <c r="D3" s="2" t="s">
        <v>2</v>
      </c>
    </row>
    <row r="4" spans="1:4" ht="15">
      <c r="A4" s="2"/>
      <c r="B4" s="2"/>
      <c r="C4" s="2"/>
      <c r="D4" s="2" t="s">
        <v>3</v>
      </c>
    </row>
    <row r="5" spans="1:4" ht="15">
      <c r="A5" s="2"/>
      <c r="B5" s="2"/>
      <c r="C5" s="2"/>
      <c r="D5" s="2" t="s">
        <v>4</v>
      </c>
    </row>
    <row r="6" spans="1:4" ht="15">
      <c r="A6" s="2"/>
      <c r="B6" s="2"/>
      <c r="C6" s="2"/>
      <c r="D6" s="2" t="s">
        <v>5</v>
      </c>
    </row>
    <row r="8" spans="1:4" ht="15">
      <c r="A8" s="3" t="s">
        <v>21</v>
      </c>
      <c r="B8" s="2"/>
      <c r="C8" s="2"/>
      <c r="D8" s="2"/>
    </row>
    <row r="10" spans="1:4" s="2" customFormat="1" ht="15">
      <c r="A10" s="67" t="s">
        <v>44</v>
      </c>
      <c r="B10" s="67"/>
      <c r="C10" s="67"/>
      <c r="D10" s="67"/>
    </row>
    <row r="11" spans="1:4" s="2" customFormat="1" ht="15">
      <c r="A11" s="67" t="s">
        <v>49</v>
      </c>
      <c r="B11" s="67"/>
      <c r="C11" s="67"/>
      <c r="D11" s="67"/>
    </row>
    <row r="12" spans="1:4" s="2" customFormat="1" ht="15">
      <c r="A12" s="67" t="s">
        <v>48</v>
      </c>
      <c r="B12" s="67"/>
      <c r="C12" s="67"/>
      <c r="D12" s="67"/>
    </row>
    <row r="14" spans="1:4" s="36" customFormat="1" ht="30">
      <c r="A14" s="54" t="s">
        <v>6</v>
      </c>
      <c r="B14" s="55" t="s">
        <v>7</v>
      </c>
      <c r="C14" s="55" t="s">
        <v>8</v>
      </c>
      <c r="D14" s="5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 t="s">
        <v>112</v>
      </c>
    </row>
    <row r="16" spans="1:4" ht="30">
      <c r="A16" s="8" t="s">
        <v>11</v>
      </c>
      <c r="B16" s="9" t="s">
        <v>19</v>
      </c>
      <c r="C16" s="10" t="s">
        <v>26</v>
      </c>
      <c r="D16" s="21" t="s">
        <v>28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29</v>
      </c>
    </row>
    <row r="18" spans="1:4" ht="15">
      <c r="A18" s="11" t="s">
        <v>13</v>
      </c>
      <c r="B18" s="4" t="s">
        <v>22</v>
      </c>
      <c r="C18" s="5" t="s">
        <v>27</v>
      </c>
      <c r="D18" s="17">
        <v>1.51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43282</v>
      </c>
    </row>
    <row r="20" spans="1:4" ht="30">
      <c r="A20" s="11" t="s">
        <v>15</v>
      </c>
      <c r="B20" s="4" t="s">
        <v>24</v>
      </c>
      <c r="C20" s="5" t="s">
        <v>26</v>
      </c>
      <c r="D20" s="62" t="s">
        <v>106</v>
      </c>
    </row>
    <row r="21" spans="1:4" ht="30">
      <c r="A21" s="11" t="s">
        <v>16</v>
      </c>
      <c r="B21" s="4" t="s">
        <v>30</v>
      </c>
      <c r="C21" s="5" t="s">
        <v>26</v>
      </c>
      <c r="D21" s="17" t="s">
        <v>46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43</v>
      </c>
    </row>
    <row r="23" spans="1:4" ht="75">
      <c r="A23" s="8" t="s">
        <v>11</v>
      </c>
      <c r="B23" s="9" t="s">
        <v>19</v>
      </c>
      <c r="C23" s="10" t="s">
        <v>26</v>
      </c>
      <c r="D23" s="21" t="s">
        <v>105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29</v>
      </c>
    </row>
    <row r="25" spans="1:4" ht="15">
      <c r="A25" s="11" t="s">
        <v>13</v>
      </c>
      <c r="B25" s="4" t="s">
        <v>22</v>
      </c>
      <c r="C25" s="5" t="s">
        <v>27</v>
      </c>
      <c r="D25" s="17">
        <f>2.6+2.2-0.05</f>
        <v>4.750000000000001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43282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106</v>
      </c>
    </row>
    <row r="28" spans="1:4" ht="30">
      <c r="A28" s="11" t="s">
        <v>16</v>
      </c>
      <c r="B28" s="4" t="s">
        <v>30</v>
      </c>
      <c r="C28" s="5" t="s">
        <v>26</v>
      </c>
      <c r="D28" s="22" t="s">
        <v>33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32</v>
      </c>
    </row>
    <row r="30" spans="1:4" ht="60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29</v>
      </c>
    </row>
    <row r="32" spans="1:4" ht="15">
      <c r="A32" s="11" t="s">
        <v>13</v>
      </c>
      <c r="B32" s="4" t="s">
        <v>22</v>
      </c>
      <c r="C32" s="5" t="s">
        <v>27</v>
      </c>
      <c r="D32" s="17">
        <f>0.6+1.23-0.05</f>
        <v>1.78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43282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106</v>
      </c>
    </row>
    <row r="35" spans="1:4" ht="30">
      <c r="A35" s="11" t="s">
        <v>16</v>
      </c>
      <c r="B35" s="4" t="s">
        <v>30</v>
      </c>
      <c r="C35" s="5" t="s">
        <v>26</v>
      </c>
      <c r="D35" s="22" t="s">
        <v>33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32</v>
      </c>
    </row>
    <row r="37" spans="1:4" ht="75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29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1.89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43282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106</v>
      </c>
    </row>
    <row r="42" spans="1:4" ht="30">
      <c r="A42" s="11" t="s">
        <v>16</v>
      </c>
      <c r="B42" s="4" t="s">
        <v>30</v>
      </c>
      <c r="C42" s="5" t="s">
        <v>26</v>
      </c>
      <c r="D42" s="22" t="s">
        <v>45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32</v>
      </c>
    </row>
    <row r="44" spans="1:4" ht="57.75" customHeight="1">
      <c r="A44" s="8" t="s">
        <v>11</v>
      </c>
      <c r="B44" s="9" t="s">
        <v>19</v>
      </c>
      <c r="C44" s="10" t="s">
        <v>26</v>
      </c>
      <c r="D44" s="21" t="s">
        <v>36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29</v>
      </c>
    </row>
    <row r="46" spans="1:4" ht="15">
      <c r="A46" s="11" t="s">
        <v>13</v>
      </c>
      <c r="B46" s="4" t="s">
        <v>22</v>
      </c>
      <c r="C46" s="5" t="s">
        <v>27</v>
      </c>
      <c r="D46" s="23">
        <v>0.1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43282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106</v>
      </c>
    </row>
    <row r="49" spans="1:4" ht="30">
      <c r="A49" s="11" t="s">
        <v>16</v>
      </c>
      <c r="B49" s="4" t="s">
        <v>30</v>
      </c>
      <c r="C49" s="5" t="s">
        <v>26</v>
      </c>
      <c r="D49" s="22" t="s">
        <v>37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32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29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1.27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43282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106</v>
      </c>
    </row>
    <row r="56" spans="1:4" ht="30">
      <c r="A56" s="11" t="s">
        <v>16</v>
      </c>
      <c r="B56" s="4" t="s">
        <v>30</v>
      </c>
      <c r="C56" s="5" t="s">
        <v>26</v>
      </c>
      <c r="D56" s="22" t="s">
        <v>31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32</v>
      </c>
    </row>
    <row r="58" spans="1:4" s="2" customFormat="1" ht="45">
      <c r="A58" s="8" t="s">
        <v>11</v>
      </c>
      <c r="B58" s="9" t="s">
        <v>19</v>
      </c>
      <c r="C58" s="10" t="s">
        <v>26</v>
      </c>
      <c r="D58" s="21" t="s">
        <v>39</v>
      </c>
    </row>
    <row r="59" spans="1:4" s="2" customFormat="1" ht="15">
      <c r="A59" s="11" t="s">
        <v>12</v>
      </c>
      <c r="B59" s="4" t="s">
        <v>20</v>
      </c>
      <c r="C59" s="5" t="s">
        <v>26</v>
      </c>
      <c r="D59" s="17" t="s">
        <v>29</v>
      </c>
    </row>
    <row r="60" spans="1:4" s="2" customFormat="1" ht="15">
      <c r="A60" s="11" t="s">
        <v>13</v>
      </c>
      <c r="B60" s="4" t="s">
        <v>22</v>
      </c>
      <c r="C60" s="5" t="s">
        <v>27</v>
      </c>
      <c r="D60" s="17">
        <v>0.65</v>
      </c>
    </row>
    <row r="61" spans="1:4" s="2" customFormat="1" ht="30">
      <c r="A61" s="11" t="s">
        <v>14</v>
      </c>
      <c r="B61" s="4" t="s">
        <v>23</v>
      </c>
      <c r="C61" s="5" t="s">
        <v>26</v>
      </c>
      <c r="D61" s="37">
        <v>43282</v>
      </c>
    </row>
    <row r="62" spans="1:4" s="2" customFormat="1" ht="30">
      <c r="A62" s="11" t="s">
        <v>15</v>
      </c>
      <c r="B62" s="4" t="s">
        <v>24</v>
      </c>
      <c r="C62" s="5" t="s">
        <v>26</v>
      </c>
      <c r="D62" s="38" t="s">
        <v>106</v>
      </c>
    </row>
    <row r="63" spans="1:4" s="2" customFormat="1" ht="30">
      <c r="A63" s="11" t="s">
        <v>16</v>
      </c>
      <c r="B63" s="4" t="s">
        <v>30</v>
      </c>
      <c r="C63" s="5" t="s">
        <v>26</v>
      </c>
      <c r="D63" s="22" t="s">
        <v>40</v>
      </c>
    </row>
    <row r="64" spans="1:4" s="2" customFormat="1" ht="15.75" thickBot="1">
      <c r="A64" s="12" t="s">
        <v>17</v>
      </c>
      <c r="B64" s="18" t="s">
        <v>25</v>
      </c>
      <c r="C64" s="19" t="s">
        <v>26</v>
      </c>
      <c r="D64" s="20" t="s">
        <v>42</v>
      </c>
    </row>
    <row r="65" spans="1:4" s="2" customFormat="1" ht="30">
      <c r="A65" s="8" t="s">
        <v>11</v>
      </c>
      <c r="B65" s="9" t="s">
        <v>19</v>
      </c>
      <c r="C65" s="10" t="s">
        <v>26</v>
      </c>
      <c r="D65" s="21" t="s">
        <v>41</v>
      </c>
    </row>
    <row r="66" spans="1:4" s="2" customFormat="1" ht="15">
      <c r="A66" s="11" t="s">
        <v>12</v>
      </c>
      <c r="B66" s="4" t="s">
        <v>20</v>
      </c>
      <c r="C66" s="5" t="s">
        <v>26</v>
      </c>
      <c r="D66" s="17" t="s">
        <v>29</v>
      </c>
    </row>
    <row r="67" spans="1:4" s="2" customFormat="1" ht="15">
      <c r="A67" s="11" t="s">
        <v>13</v>
      </c>
      <c r="B67" s="4" t="s">
        <v>22</v>
      </c>
      <c r="C67" s="5" t="s">
        <v>27</v>
      </c>
      <c r="D67" s="23">
        <v>1.5</v>
      </c>
    </row>
    <row r="68" spans="1:4" s="2" customFormat="1" ht="30">
      <c r="A68" s="11" t="s">
        <v>14</v>
      </c>
      <c r="B68" s="4" t="s">
        <v>23</v>
      </c>
      <c r="C68" s="5" t="s">
        <v>26</v>
      </c>
      <c r="D68" s="39">
        <v>43282</v>
      </c>
    </row>
    <row r="69" spans="1:4" s="2" customFormat="1" ht="30">
      <c r="A69" s="11" t="s">
        <v>15</v>
      </c>
      <c r="B69" s="4" t="s">
        <v>24</v>
      </c>
      <c r="C69" s="5" t="s">
        <v>26</v>
      </c>
      <c r="D69" s="38" t="s">
        <v>106</v>
      </c>
    </row>
    <row r="70" spans="1:4" s="2" customFormat="1" ht="30">
      <c r="A70" s="11" t="s">
        <v>16</v>
      </c>
      <c r="B70" s="4" t="s">
        <v>30</v>
      </c>
      <c r="C70" s="5" t="s">
        <v>26</v>
      </c>
      <c r="D70" s="22" t="s">
        <v>31</v>
      </c>
    </row>
    <row r="71" spans="1:4" s="2" customFormat="1" ht="15.75" thickBot="1">
      <c r="A71" s="12" t="s">
        <v>17</v>
      </c>
      <c r="B71" s="18" t="s">
        <v>25</v>
      </c>
      <c r="C71" s="19" t="s">
        <v>26</v>
      </c>
      <c r="D71" s="20" t="s">
        <v>32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</dc:creator>
  <cp:keywords/>
  <dc:description/>
  <cp:lastModifiedBy>Сергей</cp:lastModifiedBy>
  <cp:lastPrinted>2018-03-07T10:20:23Z</cp:lastPrinted>
  <dcterms:created xsi:type="dcterms:W3CDTF">2016-04-26T06:57:14Z</dcterms:created>
  <dcterms:modified xsi:type="dcterms:W3CDTF">2019-02-24T07:12:11Z</dcterms:modified>
  <cp:category/>
  <cp:version/>
  <cp:contentType/>
  <cp:contentStatus/>
</cp:coreProperties>
</file>