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75" windowHeight="8100" activeTab="0"/>
  </bookViews>
  <sheets>
    <sheet name="Космонавтов 11" sheetId="1" r:id="rId1"/>
    <sheet name="Космонавтов 15А" sheetId="2" r:id="rId2"/>
    <sheet name="Космонавтов 20" sheetId="3" r:id="rId3"/>
    <sheet name="Космонавтов 21" sheetId="4" r:id="rId4"/>
    <sheet name="Ленина 6Б" sheetId="5" r:id="rId5"/>
    <sheet name="Ленина 34" sheetId="6" r:id="rId6"/>
    <sheet name="Ленина 35" sheetId="7" r:id="rId7"/>
    <sheet name="Ленина 36" sheetId="8" r:id="rId8"/>
    <sheet name="Ленина 37" sheetId="9" r:id="rId9"/>
    <sheet name="Ленина 39" sheetId="10" r:id="rId10"/>
    <sheet name="Мира 34" sheetId="11" r:id="rId11"/>
    <sheet name="Мира 36А" sheetId="12" r:id="rId12"/>
    <sheet name="Мира 38" sheetId="13" r:id="rId13"/>
    <sheet name="Мира 38А" sheetId="14" r:id="rId14"/>
    <sheet name="Мира 58" sheetId="15" r:id="rId15"/>
    <sheet name="Московская 31" sheetId="16" r:id="rId16"/>
    <sheet name="Московская 33" sheetId="17" r:id="rId17"/>
    <sheet name="Павлова 28" sheetId="18" r:id="rId18"/>
    <sheet name="Павлова 30" sheetId="19" r:id="rId19"/>
    <sheet name="Павлова 45" sheetId="20" r:id="rId20"/>
    <sheet name="Павлова 47" sheetId="21" r:id="rId21"/>
    <sheet name="Павлова 47А" sheetId="22" r:id="rId22"/>
    <sheet name="Павлова 53" sheetId="23" r:id="rId23"/>
    <sheet name="Пирогова 21" sheetId="24" r:id="rId24"/>
    <sheet name="Пирогова 23" sheetId="25" r:id="rId25"/>
    <sheet name="Пирогова 34" sheetId="26" r:id="rId26"/>
    <sheet name="Победы 22Б" sheetId="27" r:id="rId27"/>
    <sheet name="Победы 22В" sheetId="28" r:id="rId28"/>
    <sheet name="СБуландо 1" sheetId="29" r:id="rId29"/>
    <sheet name="СБуландо 3" sheetId="30" r:id="rId30"/>
    <sheet name="СБуландо 4" sheetId="31" r:id="rId31"/>
    <sheet name="СБуландо 5" sheetId="32" r:id="rId32"/>
    <sheet name="СБуландо 7" sheetId="33" r:id="rId33"/>
    <sheet name="Советской Армии 5А" sheetId="34" r:id="rId34"/>
    <sheet name="Советской Армии 20" sheetId="35" r:id="rId35"/>
    <sheet name="Советской Армии 22" sheetId="36" r:id="rId36"/>
    <sheet name="Советской Армии 24" sheetId="37" r:id="rId37"/>
    <sheet name="Советской Армии 25" sheetId="38" r:id="rId38"/>
    <sheet name="Советской Армии 26" sheetId="39" r:id="rId39"/>
    <sheet name="Строителей 13" sheetId="40" r:id="rId40"/>
    <sheet name="Строителей 13А" sheetId="41" r:id="rId41"/>
    <sheet name="Строителей 15" sheetId="42" r:id="rId42"/>
    <sheet name="Строителей 32" sheetId="43" r:id="rId43"/>
    <sheet name="Яблочкова 11" sheetId="44" r:id="rId44"/>
    <sheet name="Яблочкова 13а" sheetId="45" r:id="rId45"/>
    <sheet name="Яблочкова 19" sheetId="46" r:id="rId46"/>
    <sheet name="Яблочкова 21А" sheetId="47" r:id="rId47"/>
    <sheet name="Яблочкова 23" sheetId="48" r:id="rId48"/>
    <sheet name="Яблочкова 23А" sheetId="49" r:id="rId49"/>
    <sheet name="Яблочкова 25" sheetId="50" r:id="rId50"/>
    <sheet name="Яблочкова 34" sheetId="51" r:id="rId51"/>
    <sheet name="Яблочкова 36" sheetId="52" r:id="rId52"/>
    <sheet name="Яблочкова 36А" sheetId="53" r:id="rId53"/>
  </sheets>
  <definedNames/>
  <calcPr fullCalcOnLoad="1"/>
</workbook>
</file>

<file path=xl/sharedStrings.xml><?xml version="1.0" encoding="utf-8"?>
<sst xmlns="http://schemas.openxmlformats.org/spreadsheetml/2006/main" count="6060" uniqueCount="126">
  <si>
    <t>УТВЕРЖДЕНО</t>
  </si>
  <si>
    <t>приказом Министерства</t>
  </si>
  <si>
    <t>строительства и жилищно-</t>
  </si>
  <si>
    <t>коммунального хозяйства</t>
  </si>
  <si>
    <t>Российской Федерации</t>
  </si>
  <si>
    <t>от 22.12.2014г. № 882/пр</t>
  </si>
  <si>
    <t>ФОРМА 2.8</t>
  </si>
  <si>
    <t>Отчет об исполнении договора управления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</si>
  <si>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</si>
  <si>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</si>
  <si>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</si>
  <si>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</si>
  <si>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</si>
  <si>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</si>
  <si>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</si>
  <si>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</si>
  <si>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</si>
  <si>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</si>
  <si>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</si>
  <si>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</si>
  <si>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 (услуги) по содержанию и текущему ремонту 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</si>
  <si>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</si>
  <si>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</si>
  <si>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</si>
  <si>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 в т.ч.</t>
  </si>
  <si>
    <t>- денежных средств от собственников</t>
  </si>
  <si>
    <t>- целевых взносов от собственников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</si>
  <si>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</si>
  <si>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</si>
  <si>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</si>
  <si>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</si>
  <si>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</si>
  <si>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</si>
  <si>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</si>
  <si>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</si>
  <si>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 (услуги)</t>
  </si>
  <si>
    <t>Содержание и ремонт ОИ МКД</t>
  </si>
  <si>
    <t>Исполнитель работы (услуги)</t>
  </si>
  <si>
    <t>ООО "Городская управляющая компания"</t>
  </si>
  <si>
    <t>Периодичность выполнения работы (услуги)</t>
  </si>
  <si>
    <t>круглогодично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</si>
  <si>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</si>
  <si>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</si>
  <si>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</si>
  <si>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</si>
  <si>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</si>
  <si>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</si>
  <si>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</si>
  <si>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(на начало периода)</t>
  </si>
  <si>
    <t>Переходящие остатки (на начало периода)</t>
  </si>
  <si>
    <t>Авансовые платежи (на конец периода)</t>
  </si>
  <si>
    <t>Переходящие остатки денежных средств (на конец периода) в том числе:</t>
  </si>
  <si>
    <t>Задолженность  потребителей (на конец периода)</t>
  </si>
  <si>
    <t>Информация о предоставленных коммунальных услугах</t>
  </si>
  <si>
    <t>Вид коммунальной услуги</t>
  </si>
  <si>
    <t>-</t>
  </si>
  <si>
    <t>Вывоз твердых коммунальных отходов</t>
  </si>
  <si>
    <t>Единица измерения</t>
  </si>
  <si>
    <t>руб/м2</t>
  </si>
  <si>
    <t>Общий объем потребления</t>
  </si>
  <si>
    <t>нат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</si>
  <si>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</si>
  <si>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</si>
  <si>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</si>
  <si>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(постащиками) коммунального ресурса</t>
  </si>
  <si>
    <t>Оплачено поставщику (постащикам)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</si>
  <si>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</si>
  <si>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</si>
  <si>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</si>
  <si>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</si>
  <si>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 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</si>
  <si>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</si>
  <si>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</si>
  <si>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многоквартирному дому №11 по ул.Космонавтов</t>
  </si>
  <si>
    <t>по многоквартирному дому №15А по ул.Космонавтов</t>
  </si>
  <si>
    <t>по многоквартирному дому №20 по ул.Космонавтов</t>
  </si>
  <si>
    <t>по многоквартирному дому №21 по ул.Космонавтов</t>
  </si>
  <si>
    <t>по многоквартирному дому №6Б по ул.Ленина</t>
  </si>
  <si>
    <t>по многоквартирному дому №34 по ул.Ленина</t>
  </si>
  <si>
    <t>по многоквартирному дому №35 по ул.Ленина</t>
  </si>
  <si>
    <t>по многоквартирному дому №36 по ул.Ленина</t>
  </si>
  <si>
    <t>по многоквартирному дому №37 по ул.Ленина</t>
  </si>
  <si>
    <t>по многоквартирному дому №39 по ул.Ленина</t>
  </si>
  <si>
    <t>по многоквартирному дому №34 по ул.Мира</t>
  </si>
  <si>
    <t>по многоквартирному дому №36А по ул.Мира</t>
  </si>
  <si>
    <t>по многоквартирному дому №38 по ул.Мира</t>
  </si>
  <si>
    <t>по многоквартирному дому №38А по ул.Мира</t>
  </si>
  <si>
    <t>по многоквартирному дому №58 по ул.Мира</t>
  </si>
  <si>
    <t>по многоквартирному дому №31 по ул.Московская</t>
  </si>
  <si>
    <t>по многоквартирному дому №33 по ул.Московская</t>
  </si>
  <si>
    <t>по многоквартирному дому №28 по ул.Павлова</t>
  </si>
  <si>
    <t>по многоквартирному дому №30 по ул.Павлова</t>
  </si>
  <si>
    <t>по многоквартирному дому №45 по ул.Павлова</t>
  </si>
  <si>
    <t>по многоквартирному дому №47по ул.Павлова</t>
  </si>
  <si>
    <t>по многоквартирному дому №47А по ул.Павлова</t>
  </si>
  <si>
    <t>по многоквартирному дому №53 по ул.Павлова</t>
  </si>
  <si>
    <t xml:space="preserve">по многоквартирному дому №21 по ул.Пирогова </t>
  </si>
  <si>
    <t xml:space="preserve">по многоквартирному дому №23 по ул.Пирогова </t>
  </si>
  <si>
    <t xml:space="preserve">по многоквартирному дому №34 по ул.Пирогова </t>
  </si>
  <si>
    <t>по многоквартирному дому №22Б по ул.Победы</t>
  </si>
  <si>
    <t>по многоквартирному дому №22В по ул.Победы</t>
  </si>
  <si>
    <t>по многоквартирному дому № 1 по ул.Сергея Буландо</t>
  </si>
  <si>
    <t>по многоквартирному дому № 3 по ул.Сергея Буландо</t>
  </si>
  <si>
    <t>по многоквартирному дому № 4 по ул.Сергея Буландо</t>
  </si>
  <si>
    <t>по многоквартирному дому №5 по ул.Сергея Буландо</t>
  </si>
  <si>
    <t>по многоквартирному дому №7 по ул.Сергея Буландо</t>
  </si>
  <si>
    <t>по многоквартирному дому №5А по ул.Советской Армии</t>
  </si>
  <si>
    <t>по многоквартирному дому №20 по ул.Советской Армии</t>
  </si>
  <si>
    <t>по многоквартирному дому №22 по ул.Советской Армии</t>
  </si>
  <si>
    <t>по многоквартирному дому №24 по ул.Советской Армии</t>
  </si>
  <si>
    <t>по многоквартирному дому №25 по ул.Советской Армии</t>
  </si>
  <si>
    <t>по многоквартирному дому №26 по ул.Советской Армии</t>
  </si>
  <si>
    <t>по многоквартирному дому №13 по ул.Строителей</t>
  </si>
  <si>
    <t>по многоквартирному дому №13А по ул.Строителей</t>
  </si>
  <si>
    <t>по многоквартирному дому №15 по ул.Строителей</t>
  </si>
  <si>
    <t>по многоквартирному дому №32 по ул.Строителей</t>
  </si>
  <si>
    <t>по многоквартирному дому №11 по ул.Яблочкова</t>
  </si>
  <si>
    <t>по многоквартирному дому №13А по ул.Яблочкова</t>
  </si>
  <si>
    <t>по многоквартирному дому №19 по ул.Яблочкова</t>
  </si>
  <si>
    <t>по многоквартирному дому №21А по ул.Яблочкова</t>
  </si>
  <si>
    <t>по многоквартирному дому №23 по ул.Яблочкова</t>
  </si>
  <si>
    <t>по многоквартирному дому №23А по ул.Яблочкова</t>
  </si>
  <si>
    <t>по многоквартирному дому №25 по ул.Яблочкова</t>
  </si>
  <si>
    <t>по многоквартирному дому №34 по ул.Яблочкова</t>
  </si>
  <si>
    <t>по многоквартирному дому №36 по ул.Яблочкова</t>
  </si>
  <si>
    <t>по многоквартирному дому №36А по ул.Яблочкова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</si>
</sst>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8" borderId="0" applyNumberFormat="0" applyBorder="0" applyAlignment="0" applyProtection="0"/>
    <xf numFmtId="0" fontId="19" fillId="20" borderId="0" applyNumberFormat="0" applyBorder="0" applyAlignment="0" applyProtection="0"/>
    <xf numFmtId="0" fontId="0" fillId="14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16" borderId="0" applyNumberFormat="0" applyBorder="0" applyAlignment="0" applyProtection="0"/>
    <xf numFmtId="0" fontId="19" fillId="26" borderId="0" applyNumberFormat="0" applyBorder="0" applyAlignment="0" applyProtection="0"/>
    <xf numFmtId="0" fontId="1" fillId="18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4" fontId="17" fillId="0" borderId="10" xfId="0" applyNumberFormat="1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="90" zoomScaleSheetLayoutView="90" zoomScalePageLayoutView="0" workbookViewId="0" topLeftCell="A40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73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12"/>
      <c r="B15" s="13" t="s">
        <v>16</v>
      </c>
      <c r="C15" s="30" t="s">
        <v>17</v>
      </c>
      <c r="D15" s="14">
        <v>0</v>
      </c>
    </row>
    <row r="16" spans="1:4" ht="28.5" customHeight="1">
      <c r="A16" s="7">
        <v>4</v>
      </c>
      <c r="B16" s="16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122901.33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373186.29000000004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269743.34-D21</f>
        <v>223886.97220000002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103442.95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269743.34*17/100</f>
        <v>45856.3678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90356.13+269743.34</f>
        <v>360099.47000000003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360099.47000000003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360099.47000000003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/>
    </row>
    <row r="31" spans="1:4" ht="17.25" customHeight="1">
      <c r="A31" s="7">
        <v>20</v>
      </c>
      <c r="B31" s="17" t="s">
        <v>33</v>
      </c>
      <c r="C31" s="7" t="s">
        <v>17</v>
      </c>
      <c r="D31" s="7">
        <v>139918.33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24" t="s">
        <v>48</v>
      </c>
      <c r="C42" s="25" t="s">
        <v>17</v>
      </c>
      <c r="D42" s="2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14">
        <v>37</v>
      </c>
      <c r="B49" s="12" t="s">
        <v>54</v>
      </c>
      <c r="C49" s="14" t="s">
        <v>55</v>
      </c>
      <c r="D49" s="14"/>
    </row>
    <row r="50" spans="1:4" s="15" customFormat="1" ht="17.25" customHeight="1">
      <c r="A50" s="14">
        <v>38</v>
      </c>
      <c r="B50" s="12" t="s">
        <v>57</v>
      </c>
      <c r="C50" s="14" t="s">
        <v>55</v>
      </c>
      <c r="D50" s="14"/>
    </row>
    <row r="51" spans="1:4" s="15" customFormat="1" ht="30" customHeight="1">
      <c r="A51" s="14">
        <v>39</v>
      </c>
      <c r="B51" s="12" t="s">
        <v>59</v>
      </c>
      <c r="C51" s="14" t="s">
        <v>60</v>
      </c>
      <c r="D51" s="14">
        <v>0</v>
      </c>
    </row>
    <row r="52" spans="1:4" s="15" customFormat="1" ht="17.25" customHeight="1">
      <c r="A52" s="14">
        <v>40</v>
      </c>
      <c r="B52" s="12" t="s">
        <v>61</v>
      </c>
      <c r="C52" s="14" t="s">
        <v>17</v>
      </c>
      <c r="D52" s="14">
        <v>0</v>
      </c>
    </row>
    <row r="53" spans="1:4" s="15" customFormat="1" ht="17.25" customHeight="1">
      <c r="A53" s="14">
        <v>41</v>
      </c>
      <c r="B53" s="12" t="s">
        <v>62</v>
      </c>
      <c r="C53" s="14" t="s">
        <v>17</v>
      </c>
      <c r="D53" s="14">
        <v>0</v>
      </c>
    </row>
    <row r="54" spans="1:4" s="15" customFormat="1" ht="17.25" customHeight="1">
      <c r="A54" s="14">
        <v>42</v>
      </c>
      <c r="B54" s="12" t="s">
        <v>63</v>
      </c>
      <c r="C54" s="14" t="s">
        <v>17</v>
      </c>
      <c r="D54" s="14">
        <v>0</v>
      </c>
    </row>
    <row r="55" spans="1:4" s="15" customFormat="1" ht="35.25" customHeight="1">
      <c r="A55" s="14">
        <v>43</v>
      </c>
      <c r="B55" s="12" t="s">
        <v>64</v>
      </c>
      <c r="C55" s="14" t="s">
        <v>17</v>
      </c>
      <c r="D55" s="14">
        <v>0</v>
      </c>
    </row>
    <row r="56" spans="1:4" s="15" customFormat="1" ht="35.25" customHeight="1">
      <c r="A56" s="14">
        <v>44</v>
      </c>
      <c r="B56" s="12" t="s">
        <v>65</v>
      </c>
      <c r="C56" s="14" t="s">
        <v>17</v>
      </c>
      <c r="D56" s="14">
        <v>0</v>
      </c>
    </row>
    <row r="57" spans="1:4" s="15" customFormat="1" ht="34.5" customHeight="1">
      <c r="A57" s="26">
        <v>45</v>
      </c>
      <c r="B57" s="27" t="s">
        <v>66</v>
      </c>
      <c r="C57" s="26" t="s">
        <v>17</v>
      </c>
      <c r="D57" s="26">
        <v>0</v>
      </c>
    </row>
    <row r="58" spans="1:4" s="28" customFormat="1" ht="35.25" customHeight="1">
      <c r="A58" s="14">
        <v>46</v>
      </c>
      <c r="B58" s="12" t="s">
        <v>67</v>
      </c>
      <c r="C58" s="14" t="s">
        <v>17</v>
      </c>
      <c r="D58" s="14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14">
        <v>47</v>
      </c>
      <c r="B60" s="12" t="s">
        <v>42</v>
      </c>
      <c r="C60" s="14" t="s">
        <v>43</v>
      </c>
      <c r="D60" s="14">
        <v>0</v>
      </c>
    </row>
    <row r="61" spans="1:4" s="28" customFormat="1" ht="17.25" customHeight="1">
      <c r="A61" s="14">
        <v>48</v>
      </c>
      <c r="B61" s="12" t="s">
        <v>44</v>
      </c>
      <c r="C61" s="14" t="s">
        <v>43</v>
      </c>
      <c r="D61" s="14">
        <v>0</v>
      </c>
    </row>
    <row r="62" spans="1:4" s="28" customFormat="1" ht="35.25" customHeight="1">
      <c r="A62" s="14">
        <v>49</v>
      </c>
      <c r="B62" s="12" t="s">
        <v>45</v>
      </c>
      <c r="C62" s="14" t="s">
        <v>43</v>
      </c>
      <c r="D62" s="14">
        <v>0</v>
      </c>
    </row>
    <row r="63" spans="1:4" s="28" customFormat="1" ht="17.25" customHeight="1">
      <c r="A63" s="14">
        <v>50</v>
      </c>
      <c r="B63" s="12" t="s">
        <v>46</v>
      </c>
      <c r="C63" s="14" t="s">
        <v>17</v>
      </c>
      <c r="D63" s="14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43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82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64157.22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306842.99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105851.21999999999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72735.18-D21</f>
        <v>60370.1994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33116.04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72735.18*17/100</f>
        <v>12364.980599999999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26383.24+72735.18</f>
        <v>99118.42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99118.42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163275.64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90703.62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311480.4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83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356869.78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340206.12000000005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265975.32-D21</f>
        <v>220759.5156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74230.8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265975.32*17/100</f>
        <v>45215.8044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59904.03+265975.32</f>
        <v>325879.35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325879.35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325879.35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373741.62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84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135343.04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130303.62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327307.23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254974.11-D21</f>
        <v>211628.51129999998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72333.12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254974.11*17/100</f>
        <v>43345.5987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78357.39+254974.11</f>
        <v>333331.5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333331.5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468674.54000000004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172279.14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116816.14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85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235913.91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137534.93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365805.42000000004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263892.78-D21</f>
        <v>219031.00740000003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101912.64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263892.78*17/100</f>
        <v>44861.772600000004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101491.72+263892.78</f>
        <v>365384.5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365384.5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601298.41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329465.5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132947.92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86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288427.67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250935.77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370251.26999999996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287937.37-D21</f>
        <v>238988.0171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82313.9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287937.37*17/100</f>
        <v>48949.3529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93500.42+287937.37</f>
        <v>381437.79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381437.79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669865.46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128792.6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227303.86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40">
      <selection activeCell="D30" sqref="D3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52" customWidth="1"/>
  </cols>
  <sheetData>
    <row r="1" ht="15">
      <c r="D1" s="52" t="s">
        <v>0</v>
      </c>
    </row>
    <row r="2" ht="15">
      <c r="D2" s="52" t="s">
        <v>1</v>
      </c>
    </row>
    <row r="3" ht="15">
      <c r="D3" s="52" t="s">
        <v>2</v>
      </c>
    </row>
    <row r="4" ht="15">
      <c r="D4" s="52" t="s">
        <v>3</v>
      </c>
    </row>
    <row r="5" ht="15">
      <c r="D5" s="52" t="s">
        <v>4</v>
      </c>
    </row>
    <row r="6" ht="15">
      <c r="D6" s="52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87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3" t="s">
        <v>11</v>
      </c>
    </row>
    <row r="11" spans="1:4" ht="17.25" customHeight="1">
      <c r="A11" s="7">
        <v>1</v>
      </c>
      <c r="B11" s="8" t="s">
        <v>12</v>
      </c>
      <c r="C11" s="9"/>
      <c r="D11" s="54">
        <v>44207</v>
      </c>
    </row>
    <row r="12" spans="1:4" ht="17.25" customHeight="1">
      <c r="A12" s="7">
        <v>2</v>
      </c>
      <c r="B12" s="8" t="s">
        <v>13</v>
      </c>
      <c r="C12" s="9"/>
      <c r="D12" s="55">
        <v>44175</v>
      </c>
    </row>
    <row r="13" spans="1:4" ht="17.25" customHeight="1">
      <c r="A13" s="7">
        <v>3</v>
      </c>
      <c r="B13" s="8" t="s">
        <v>14</v>
      </c>
      <c r="C13" s="9"/>
      <c r="D13" s="55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56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57">
        <v>58670.66</v>
      </c>
    </row>
    <row r="17" spans="1:4" ht="18.75" customHeight="1">
      <c r="A17" s="7">
        <v>6</v>
      </c>
      <c r="B17" s="17" t="s">
        <v>19</v>
      </c>
      <c r="C17" s="7" t="s">
        <v>17</v>
      </c>
      <c r="D17" s="57">
        <v>95052.43</v>
      </c>
    </row>
    <row r="18" spans="1:4" ht="32.25" customHeight="1">
      <c r="A18" s="7">
        <v>7</v>
      </c>
      <c r="B18" s="18" t="s">
        <v>20</v>
      </c>
      <c r="C18" s="7" t="s">
        <v>17</v>
      </c>
      <c r="D18" s="58">
        <f>D19+D20+D21</f>
        <v>519749.7699999999</v>
      </c>
    </row>
    <row r="19" spans="1:4" ht="17.25" customHeight="1">
      <c r="A19" s="7">
        <v>8</v>
      </c>
      <c r="B19" s="19" t="s">
        <v>21</v>
      </c>
      <c r="C19" s="7" t="s">
        <v>17</v>
      </c>
      <c r="D19" s="58">
        <f>377454.61+78444.12-D21</f>
        <v>383912.31999999995</v>
      </c>
    </row>
    <row r="20" spans="1:4" ht="17.25" customHeight="1">
      <c r="A20" s="7">
        <v>9</v>
      </c>
      <c r="B20" s="19" t="s">
        <v>22</v>
      </c>
      <c r="C20" s="7" t="s">
        <v>17</v>
      </c>
      <c r="D20" s="57">
        <v>63851.04</v>
      </c>
    </row>
    <row r="21" spans="1:4" ht="17.25" customHeight="1">
      <c r="A21" s="7">
        <v>10</v>
      </c>
      <c r="B21" s="19" t="s">
        <v>23</v>
      </c>
      <c r="C21" s="7" t="s">
        <v>17</v>
      </c>
      <c r="D21" s="60">
        <v>71986.41</v>
      </c>
    </row>
    <row r="22" spans="1:4" ht="16.5" customHeight="1">
      <c r="A22" s="7">
        <v>11</v>
      </c>
      <c r="B22" s="18" t="s">
        <v>24</v>
      </c>
      <c r="C22" s="7" t="s">
        <v>17</v>
      </c>
      <c r="D22" s="57">
        <v>601692.34</v>
      </c>
    </row>
    <row r="23" spans="1:4" ht="17.25" customHeight="1">
      <c r="A23" s="7">
        <v>12</v>
      </c>
      <c r="B23" s="17" t="s">
        <v>25</v>
      </c>
      <c r="C23" s="7" t="s">
        <v>17</v>
      </c>
      <c r="D23" s="57">
        <f>D22</f>
        <v>601692.34</v>
      </c>
    </row>
    <row r="24" spans="1:4" ht="17.25" customHeight="1">
      <c r="A24" s="7">
        <v>13</v>
      </c>
      <c r="B24" s="17" t="s">
        <v>26</v>
      </c>
      <c r="C24" s="7" t="s">
        <v>17</v>
      </c>
      <c r="D24" s="5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57">
        <v>0</v>
      </c>
    </row>
    <row r="26" spans="1:4" ht="32.25" customHeight="1">
      <c r="A26" s="7">
        <v>15</v>
      </c>
      <c r="B26" s="17" t="s">
        <v>28</v>
      </c>
      <c r="C26" s="7"/>
      <c r="D26" s="5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57">
        <v>137810.7</v>
      </c>
    </row>
    <row r="28" spans="1:4" ht="17.25" customHeight="1">
      <c r="A28" s="7">
        <v>17</v>
      </c>
      <c r="B28" s="18" t="s">
        <v>30</v>
      </c>
      <c r="C28" s="7" t="s">
        <v>17</v>
      </c>
      <c r="D28" s="57">
        <f>D22+D16+D27</f>
        <v>798173.7</v>
      </c>
    </row>
    <row r="29" spans="1:4" ht="36" customHeight="1">
      <c r="A29" s="7"/>
      <c r="B29" s="18" t="s">
        <v>31</v>
      </c>
      <c r="C29" s="7"/>
      <c r="D29" s="5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57">
        <v>210372.89</v>
      </c>
    </row>
    <row r="31" spans="1:4" ht="17.25" customHeight="1">
      <c r="A31" s="7">
        <v>20</v>
      </c>
      <c r="B31" s="17" t="s">
        <v>33</v>
      </c>
      <c r="C31" s="7" t="s">
        <v>17</v>
      </c>
      <c r="D31" s="57">
        <v>82791.25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56" t="s">
        <v>36</v>
      </c>
    </row>
    <row r="34" spans="1:4" ht="33.75" customHeight="1">
      <c r="A34" s="7">
        <v>22</v>
      </c>
      <c r="B34" s="19" t="s">
        <v>37</v>
      </c>
      <c r="C34" s="7"/>
      <c r="D34" s="56" t="s">
        <v>38</v>
      </c>
    </row>
    <row r="35" spans="1:4" ht="17.25" customHeight="1">
      <c r="A35" s="7">
        <v>23</v>
      </c>
      <c r="B35" s="19" t="s">
        <v>39</v>
      </c>
      <c r="C35" s="7"/>
      <c r="D35" s="5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5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5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5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5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57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5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57">
        <v>0</v>
      </c>
    </row>
    <row r="45" spans="1:4" ht="18.75" customHeight="1">
      <c r="A45" s="7">
        <v>31</v>
      </c>
      <c r="B45" s="23" t="s">
        <v>50</v>
      </c>
      <c r="C45" s="7"/>
      <c r="D45" s="5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5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5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56" t="s">
        <v>55</v>
      </c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56" t="s">
        <v>55</v>
      </c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56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56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56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56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56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56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59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56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56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56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56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56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5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5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5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45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88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17882.62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157283.82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111987.06-D21</f>
        <v>92949.2598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45296.76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111987.06*17/100</f>
        <v>19037.8002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44080.62+111987.06</f>
        <v>156067.68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156067.68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156067.68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19660.76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45">
      <selection activeCell="D50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89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29474.84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118075.25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209600.31000000003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144482.16-D21</f>
        <v>119920.1928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65118.15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144482.16*17/100</f>
        <v>24561.967200000003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61483.26+144482.16</f>
        <v>205965.42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205965.42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235440.26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1577.99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121846.01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90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338721.73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398639.86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337903.54-D21</f>
        <v>280459.9382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60736.32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337903.54*17/100</f>
        <v>57443.6018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129417.43+337903.54</f>
        <v>467320.97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467320.97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467320.97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/>
    </row>
    <row r="31" spans="1:4" ht="17.25" customHeight="1">
      <c r="A31" s="7">
        <v>20</v>
      </c>
      <c r="B31" s="17" t="s">
        <v>33</v>
      </c>
      <c r="C31" s="7" t="s">
        <v>17</v>
      </c>
      <c r="D31" s="7">
        <v>176843.87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43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91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113465.14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609718.38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456854.13-D21</f>
        <v>379188.9279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152864.25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456854.13*17/100</f>
        <v>77665.2021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164049.12+456854.13</f>
        <v>620903.25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620903.25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620903.25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103354.07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40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74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249744.38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700671.13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586619.47-D21</f>
        <v>486894.1601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114051.66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586619.47*17/100</f>
        <v>99725.30990000001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145853.89+586619.47</f>
        <v>732473.36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732473.36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732473.36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/>
    </row>
    <row r="31" spans="1:4" ht="17.25" customHeight="1">
      <c r="A31" s="7">
        <v>20</v>
      </c>
      <c r="B31" s="17" t="s">
        <v>33</v>
      </c>
      <c r="C31" s="7" t="s">
        <v>17</v>
      </c>
      <c r="D31" s="7">
        <v>220978.77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92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251028.86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492217.68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321967.56-D21</f>
        <v>267233.0748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170250.12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321967.56*17/100</f>
        <v>54734.485199999996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177547.83+321967.56</f>
        <v>499515.39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499515.39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499515.39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241208.85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93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25655.48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108098.88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597191.3999999999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429469.56-D21</f>
        <v>356459.7348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167721.84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429469.56*17/100</f>
        <v>73009.82519999999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149860.25+429469.56</f>
        <v>579329.81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579329.81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604985.29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167263.32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130761.18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94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222492.29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629333.5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492934.99-D21</f>
        <v>409136.0417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136398.51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492934.99*17/100</f>
        <v>83798.9483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124193.56+492934.99</f>
        <v>617128.55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617128.55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617128.55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223244.62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95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114153.79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634896.52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452269.94-D21</f>
        <v>375384.0502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182626.58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452269.94*17/100</f>
        <v>76885.8898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164618.26+452269.94</f>
        <v>616888.2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616888.2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616888.2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136015.47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7">
      <selection activeCell="D31" sqref="D31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96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18696.16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154311.78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153949.38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110710.5-D21</f>
        <v>91889.715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43238.88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110710.5*17/100</f>
        <v>18820.785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48994.35+110710.5</f>
        <v>159704.85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159704.85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178401.01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56591.04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134767.49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 t="s">
        <v>56</v>
      </c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 t="s">
        <v>58</v>
      </c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37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97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27975.74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59949.87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59949.87-D21</f>
        <v>49758.392100000005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0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59949.87*17/100</f>
        <v>10191.4779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v>54991.18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54991.18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54991.18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34694.15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39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98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27254.31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46765.14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33297.06-D21</f>
        <v>27636.559799999995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13468.08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33297.06*17/100</f>
        <v>5660.5002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25994.43+33297.06</f>
        <v>59291.49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59291.49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59291.49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11555.67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40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99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97961.21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287817.55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287817.55-D21</f>
        <v>238888.5665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0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287817.55*17/100</f>
        <v>48928.983499999995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v>285978.96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285978.96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285978.96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100056.21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40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100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434836.93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646640.26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646640.26-D21</f>
        <v>536711.4158000001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0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646640.26*17/100</f>
        <v>109928.84419999999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641706.65</f>
        <v>641706.65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641706.65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641706.65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307367.36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101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256953.65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161956.13</v>
      </c>
    </row>
    <row r="18" spans="1:4" ht="32.25" customHeight="1">
      <c r="A18" s="7">
        <v>7</v>
      </c>
      <c r="B18" s="18" t="s">
        <v>20</v>
      </c>
      <c r="C18" s="7" t="s">
        <v>17</v>
      </c>
      <c r="D18" s="7">
        <f>D19+D20+D21</f>
        <v>587617.95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409062.35-D21</f>
        <v>339521.75049999997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178555.6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409062.35*17/100</f>
        <v>69540.5995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180850.9+409062.35</f>
        <v>589913.25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589913.25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846866.9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121404.26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161956.13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36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75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125447.66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427410.27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300776.64-D21</f>
        <v>249644.6112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126633.63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300776.64*17/100</f>
        <v>51132.0288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111817.19+300776.64</f>
        <v>412593.83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412593.83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412593.83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/>
    </row>
    <row r="31" spans="1:4" ht="17.25" customHeight="1">
      <c r="A31" s="7">
        <v>20</v>
      </c>
      <c r="B31" s="17" t="s">
        <v>33</v>
      </c>
      <c r="C31" s="7" t="s">
        <v>17</v>
      </c>
      <c r="D31" s="7">
        <v>144866.61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9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102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52393.07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519431.74</v>
      </c>
    </row>
    <row r="18" spans="1:4" ht="32.25" customHeight="1">
      <c r="A18" s="7">
        <v>7</v>
      </c>
      <c r="B18" s="18" t="s">
        <v>20</v>
      </c>
      <c r="C18" s="7" t="s">
        <v>17</v>
      </c>
      <c r="D18" s="7">
        <f>D19+D20+D21</f>
        <v>725336.71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459154.89-D21</f>
        <v>381098.5587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266181.82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459154.89*17/100</f>
        <v>78056.3313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261954.92+459154.89</f>
        <v>721109.81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721109.81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773502.88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226794.02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525719.95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">
      <selection activeCell="D30" sqref="D3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103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29">
        <v>141654.92</v>
      </c>
    </row>
    <row r="17" spans="1:4" ht="18.75" customHeight="1">
      <c r="A17" s="7">
        <v>6</v>
      </c>
      <c r="B17" s="17" t="s">
        <v>19</v>
      </c>
      <c r="C17" s="7" t="s">
        <v>17</v>
      </c>
      <c r="D17" s="29">
        <v>396658.03</v>
      </c>
    </row>
    <row r="18" spans="1:4" ht="32.25" customHeight="1">
      <c r="A18" s="7">
        <v>7</v>
      </c>
      <c r="B18" s="18" t="s">
        <v>20</v>
      </c>
      <c r="C18" s="7" t="s">
        <v>17</v>
      </c>
      <c r="D18" s="29">
        <f>D19+D20+D21</f>
        <v>775640.04</v>
      </c>
    </row>
    <row r="19" spans="1:4" ht="17.25" customHeight="1">
      <c r="A19" s="7">
        <v>8</v>
      </c>
      <c r="B19" s="19" t="s">
        <v>21</v>
      </c>
      <c r="C19" s="7" t="s">
        <v>17</v>
      </c>
      <c r="D19" s="61">
        <v>497445.56</v>
      </c>
    </row>
    <row r="20" spans="1:4" ht="17.25" customHeight="1">
      <c r="A20" s="7">
        <v>9</v>
      </c>
      <c r="B20" s="19" t="s">
        <v>22</v>
      </c>
      <c r="C20" s="7" t="s">
        <v>17</v>
      </c>
      <c r="D20" s="29">
        <v>189784.56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v>88409.92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146106.07+585855.48</f>
        <v>731961.55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731961.55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873616.4700000001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301785.48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464433.61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4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104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391095.33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330512.3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711665.86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429334.9-D21</f>
        <v>356347.967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282330.96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429334.9*17/100</f>
        <v>72986.933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275476.18+429334.9</f>
        <v>704811.0800000001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704811.0800000001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1095906.4100000001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246001.29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331777.58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40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105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275752.11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228287.41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597447.78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456207.67-D21</f>
        <v>378652.3661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141240.11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456207.67*17/100</f>
        <v>77555.3039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207004.29+456207.67</f>
        <v>663211.96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663211.96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938964.07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262018.11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154626.26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7">
      <selection activeCell="D31" sqref="D31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106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19270.84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62845.46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382189.8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258258-D21</f>
        <v>214354.14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123931.8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258258*17/100</f>
        <v>43903.86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113927.91+258258</f>
        <v>372185.91000000003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372185.91000000003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391456.75000000006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76490.64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76726.32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 t="s">
        <v>56</v>
      </c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 t="s">
        <v>58</v>
      </c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39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107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247149.3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554431.37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429581.24-D21</f>
        <v>356552.4292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124850.13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429581.24*17/100</f>
        <v>73028.8108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103229.95+429581.24</f>
        <v>532811.19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532811.19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532811.19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286869.92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108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167701.25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138034.26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278480.27999999997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180919.8-D21</f>
        <v>150163.434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97560.48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180919.8*17/100</f>
        <v>30756.365999999995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109275.37+180919.8</f>
        <v>290195.17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290195.17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457896.42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256143.73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124747.73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109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447898.81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827607.38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603788.63-D21</f>
        <v>501144.5629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223818.75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603788.63*17/100</f>
        <v>102644.06710000001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216689.48+603788.63</f>
        <v>820478.11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820478.11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820478.11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451981.39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">
      <selection activeCell="D31" sqref="D31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110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132104.85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527764.55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391255.8-D21</f>
        <v>324742.314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136508.75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391255.8*17/100</f>
        <v>66513.48599999999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84045.4+398920.82</f>
        <v>482966.22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482966.22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482966.22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187275.01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 t="s">
        <v>56</v>
      </c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 t="s">
        <v>58</v>
      </c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37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111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13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180670.1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696664.31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503179.52-D21</f>
        <v>417639.0016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193484.79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503179.52*17/100</f>
        <v>85540.5184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171939.9+503179.52</f>
        <v>675119.42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675119.42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675119.42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208651.1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6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76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99358.13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44387.97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327529.74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224747.34-D21</f>
        <v>186540.2922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102782.4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224747.34*17/100</f>
        <v>38207.0478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96999.2+224747.34</f>
        <v>321746.54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321746.54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421104.67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194128.06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49522.67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20">
      <selection activeCell="D31" sqref="D31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112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121942.92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211615.26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145463.94-D21</f>
        <v>120735.0702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66151.32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145463.94*17/100</f>
        <v>24728.8698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57498.69+145463.94</f>
        <v>202962.63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202962.63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202962.63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132983.72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 t="s">
        <v>56</v>
      </c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 t="s">
        <v>58</v>
      </c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44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113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119878.79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276145.69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326320.62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254640.74-D21</f>
        <v>211351.8142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71679.88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254640.74*17/100</f>
        <v>43288.9258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93132.85+254640.74</f>
        <v>347773.58999999997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347773.58999999997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467652.37999999995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28901.23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204757.42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9">
      <selection activeCell="D31" sqref="D31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114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266484.85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211707.87999999998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151625.74-D21</f>
        <v>125849.36419999998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60082.14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151625.74*17/100</f>
        <v>25776.3758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81045.02+151625.74</f>
        <v>232670.76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232670.76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232670.76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238717.46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 t="s">
        <v>56</v>
      </c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 t="s">
        <v>58</v>
      </c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115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62703.79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146035.21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90411.41999999998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64373.46-D21</f>
        <v>53429.9718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26037.96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64373.46*17/100</f>
        <v>10943.4882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15356.99+64373.46</f>
        <v>79730.45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79730.45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142434.24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46394.75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160997.03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116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309843.11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491005.12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344709.68-D21</f>
        <v>286109.0344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146295.44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344709.68*17/100</f>
        <v>58600.645599999996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125037.18+344709.68</f>
        <v>469746.86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469746.86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469746.86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327706.12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117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47475.7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166454.36000000002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138198.75-D21</f>
        <v>114704.9625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28255.61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138198.75*17/100</f>
        <v>23493.7875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14625.09+138198.75</f>
        <v>152823.84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152823.84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152823.84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3405.61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70657.96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20">
      <selection activeCell="D31" sqref="D31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118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403002.31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798472.9099999999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577205.97-D21</f>
        <v>479080.95509999996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221266.94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577205.97*17/100</f>
        <v>98125.01490000001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233997.19+577205.97</f>
        <v>811203.1599999999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811203.1599999999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811203.1599999999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358236.92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 t="s">
        <v>56</v>
      </c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 t="s">
        <v>58</v>
      </c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22">
      <selection activeCell="D31" sqref="D31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119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116519.77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312873.76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445009.92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316102.81-D21</f>
        <v>262365.3323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128907.11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316102.81*17/100</f>
        <v>53737.477699999996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169139.64+316102.81</f>
        <v>485242.45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485242.45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601762.22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193516.8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224212.72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 t="s">
        <v>56</v>
      </c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 t="s">
        <v>58</v>
      </c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120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261289.02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877560.48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654327.36-D21</f>
        <v>543091.7088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223233.12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654327.36*17/100</f>
        <v>111235.6512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188777.95+654327.36</f>
        <v>843105.31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843105.31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843105.31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310117.49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38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121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175922.46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229512.99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658285.45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489238.98-D21</f>
        <v>406068.35339999996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169046.47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489238.98*17/100</f>
        <v>83170.6266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152491.09+489238.98</f>
        <v>641730.07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641730.07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817652.5299999999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254132.51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77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95118.33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112238.1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287906.72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200173.86-D21</f>
        <v>166144.3038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87732.86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200173.86*17/100</f>
        <v>34029.5562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76300.13+200173.86</f>
        <v>276473.99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276473.99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371592.32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53783.19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120267.08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36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122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47485.36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298538.16000000003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215994.75-D21</f>
        <v>179275.64250000002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82543.41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215994.75*17/100</f>
        <v>36719.1075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82907.25+215994.75</f>
        <v>298902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298902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298902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47384.03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123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417724.99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277126.49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747829.23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473009.9-D21</f>
        <v>392598.217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274819.33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473009.9*17/100</f>
        <v>80411.683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282234.78+473009.9</f>
        <v>755244.68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755244.68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1172969.67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160663.67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272138.27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6">
      <selection activeCell="D31" sqref="D31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124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888120.67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1182844.9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1182844.9-D21</f>
        <v>981761.267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0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1182844.9*17/100</f>
        <v>201083.63299999997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1182844.9</f>
        <v>1182844.9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1182844.9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1182844.9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847496.88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 t="s">
        <v>56</v>
      </c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 t="s">
        <v>58</v>
      </c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40">
      <selection activeCell="B56" sqref="B56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125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217.47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510052.99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743412.74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743412.74-D21</f>
        <v>617032.5742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0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743412.74*17/100</f>
        <v>126380.1658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v>729761.57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729761.57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729979.0399999999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609459.76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16" sqref="D16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78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179927.82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341573.87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591918.24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444522.96-D21</f>
        <v>368954.0568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147395.28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444522.96*17/100</f>
        <v>75568.9032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139909.28+444522.96</f>
        <v>584432.24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584432.24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764360.06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301295.1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329457.53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85" zoomScaleSheetLayoutView="85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79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78864.39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115837.13999999998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78141.9-D21</f>
        <v>64857.776999999995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37695.24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78141.9*17/100</f>
        <v>13284.122999999998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35542.44+78141.9</f>
        <v>113684.34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113684.34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113684.34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/>
    </row>
    <row r="31" spans="1:4" ht="17.25" customHeight="1">
      <c r="A31" s="7">
        <v>20</v>
      </c>
      <c r="B31" s="17" t="s">
        <v>33</v>
      </c>
      <c r="C31" s="7" t="s">
        <v>17</v>
      </c>
      <c r="D31" s="7">
        <v>79470.09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80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34101.63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139976.75999999998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131822.22-D21</f>
        <v>109412.4426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8154.54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131822.22*17/100</f>
        <v>22409.777400000003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5316.67+131822.22</f>
        <v>137138.89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137138.89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137138.89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37351.01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SheetLayoutView="90" zoomScalePageLayoutView="0" workbookViewId="0" topLeftCell="A1">
      <selection activeCell="D49" sqref="D49:D50"/>
    </sheetView>
  </sheetViews>
  <sheetFormatPr defaultColWidth="9.140625" defaultRowHeight="15"/>
  <cols>
    <col min="1" max="1" width="4.140625" style="1" customWidth="1"/>
    <col min="2" max="2" width="47.57421875" style="0" customWidth="1"/>
    <col min="4" max="4" width="26.140625" style="0" customWidth="1"/>
  </cols>
  <sheetData>
    <row r="1" ht="15">
      <c r="D1" t="s">
        <v>0</v>
      </c>
    </row>
    <row r="2" ht="15">
      <c r="D2" t="s">
        <v>1</v>
      </c>
    </row>
    <row r="3" ht="15">
      <c r="D3" t="s">
        <v>2</v>
      </c>
    </row>
    <row r="4" ht="15">
      <c r="D4" t="s">
        <v>3</v>
      </c>
    </row>
    <row r="5" ht="15">
      <c r="D5" t="s">
        <v>4</v>
      </c>
    </row>
    <row r="6" ht="15">
      <c r="D6" t="s">
        <v>5</v>
      </c>
    </row>
    <row r="7" ht="15">
      <c r="A7" s="1" t="s">
        <v>6</v>
      </c>
    </row>
    <row r="8" spans="1:4" ht="15">
      <c r="A8" s="45" t="s">
        <v>7</v>
      </c>
      <c r="B8" s="45"/>
      <c r="C8" s="45"/>
      <c r="D8" s="45"/>
    </row>
    <row r="9" spans="1:4" ht="15">
      <c r="A9" s="46" t="s">
        <v>81</v>
      </c>
      <c r="B9" s="46"/>
      <c r="C9" s="46"/>
      <c r="D9" s="46"/>
    </row>
    <row r="10" spans="1:4" s="6" customFormat="1" ht="30">
      <c r="A10" s="2" t="s">
        <v>8</v>
      </c>
      <c r="B10" s="3" t="s">
        <v>9</v>
      </c>
      <c r="C10" s="4" t="s">
        <v>10</v>
      </c>
      <c r="D10" s="5" t="s">
        <v>11</v>
      </c>
    </row>
    <row r="11" spans="1:4" ht="17.25" customHeight="1">
      <c r="A11" s="7">
        <v>1</v>
      </c>
      <c r="B11" s="8" t="s">
        <v>12</v>
      </c>
      <c r="C11" s="9"/>
      <c r="D11" s="10">
        <v>44207</v>
      </c>
    </row>
    <row r="12" spans="1:4" ht="17.25" customHeight="1">
      <c r="A12" s="7">
        <v>2</v>
      </c>
      <c r="B12" s="8" t="s">
        <v>13</v>
      </c>
      <c r="C12" s="9"/>
      <c r="D12" s="11">
        <v>43831</v>
      </c>
    </row>
    <row r="13" spans="1:4" ht="17.25" customHeight="1">
      <c r="A13" s="7">
        <v>3</v>
      </c>
      <c r="B13" s="8" t="s">
        <v>14</v>
      </c>
      <c r="C13" s="9"/>
      <c r="D13" s="11">
        <v>44196</v>
      </c>
    </row>
    <row r="14" spans="1:4" ht="32.25" customHeight="1">
      <c r="A14" s="47" t="s">
        <v>15</v>
      </c>
      <c r="B14" s="47"/>
      <c r="C14" s="47"/>
      <c r="D14" s="47"/>
    </row>
    <row r="15" spans="1:4" s="15" customFormat="1" ht="32.25" customHeight="1">
      <c r="A15" s="31"/>
      <c r="B15" s="13" t="s">
        <v>16</v>
      </c>
      <c r="C15" s="30" t="s">
        <v>17</v>
      </c>
      <c r="D15" s="32">
        <v>0</v>
      </c>
    </row>
    <row r="16" spans="1:4" ht="28.5" customHeight="1">
      <c r="A16" s="7">
        <v>4</v>
      </c>
      <c r="B16" s="33" t="s">
        <v>18</v>
      </c>
      <c r="C16" s="7" t="s">
        <v>17</v>
      </c>
      <c r="D16" s="7">
        <v>0</v>
      </c>
    </row>
    <row r="17" spans="1:4" ht="18.75" customHeight="1">
      <c r="A17" s="7">
        <v>6</v>
      </c>
      <c r="B17" s="17" t="s">
        <v>19</v>
      </c>
      <c r="C17" s="7" t="s">
        <v>17</v>
      </c>
      <c r="D17" s="7">
        <v>14436.14</v>
      </c>
    </row>
    <row r="18" spans="1:4" ht="32.25" customHeight="1">
      <c r="A18" s="7">
        <v>7</v>
      </c>
      <c r="B18" s="18" t="s">
        <v>20</v>
      </c>
      <c r="C18" s="7" t="s">
        <v>17</v>
      </c>
      <c r="D18" s="20">
        <f>D19+D20+D21</f>
        <v>47306.58</v>
      </c>
    </row>
    <row r="19" spans="1:4" ht="17.25" customHeight="1">
      <c r="A19" s="7">
        <v>8</v>
      </c>
      <c r="B19" s="19" t="s">
        <v>21</v>
      </c>
      <c r="C19" s="7" t="s">
        <v>17</v>
      </c>
      <c r="D19" s="20">
        <f>33682.62-D21</f>
        <v>27956.574600000004</v>
      </c>
    </row>
    <row r="20" spans="1:4" ht="17.25" customHeight="1">
      <c r="A20" s="7">
        <v>9</v>
      </c>
      <c r="B20" s="19" t="s">
        <v>22</v>
      </c>
      <c r="C20" s="7" t="s">
        <v>17</v>
      </c>
      <c r="D20" s="7">
        <v>13623.96</v>
      </c>
    </row>
    <row r="21" spans="1:4" ht="17.25" customHeight="1">
      <c r="A21" s="7">
        <v>10</v>
      </c>
      <c r="B21" s="19" t="s">
        <v>23</v>
      </c>
      <c r="C21" s="7" t="s">
        <v>17</v>
      </c>
      <c r="D21" s="20">
        <f>33682.62*17/100</f>
        <v>5726.0454</v>
      </c>
    </row>
    <row r="22" spans="1:4" ht="16.5" customHeight="1">
      <c r="A22" s="7">
        <v>11</v>
      </c>
      <c r="B22" s="18" t="s">
        <v>24</v>
      </c>
      <c r="C22" s="7" t="s">
        <v>17</v>
      </c>
      <c r="D22" s="7">
        <f>7253.66+33682.62</f>
        <v>40936.28</v>
      </c>
    </row>
    <row r="23" spans="1:4" ht="17.25" customHeight="1">
      <c r="A23" s="7">
        <v>12</v>
      </c>
      <c r="B23" s="17" t="s">
        <v>25</v>
      </c>
      <c r="C23" s="7" t="s">
        <v>17</v>
      </c>
      <c r="D23" s="7">
        <f>D22</f>
        <v>40936.28</v>
      </c>
    </row>
    <row r="24" spans="1:4" ht="17.25" customHeight="1">
      <c r="A24" s="7">
        <v>13</v>
      </c>
      <c r="B24" s="17" t="s">
        <v>26</v>
      </c>
      <c r="C24" s="7" t="s">
        <v>17</v>
      </c>
      <c r="D24" s="7">
        <v>0</v>
      </c>
    </row>
    <row r="25" spans="1:4" ht="17.25" customHeight="1">
      <c r="A25" s="7">
        <v>14</v>
      </c>
      <c r="B25" s="17" t="s">
        <v>27</v>
      </c>
      <c r="C25" s="7" t="s">
        <v>17</v>
      </c>
      <c r="D25" s="7">
        <v>0</v>
      </c>
    </row>
    <row r="26" spans="1:4" ht="32.25" customHeight="1">
      <c r="A26" s="7">
        <v>15</v>
      </c>
      <c r="B26" s="17" t="s">
        <v>28</v>
      </c>
      <c r="C26" s="7"/>
      <c r="D26" s="7">
        <v>0</v>
      </c>
    </row>
    <row r="27" spans="1:4" ht="17.25" customHeight="1">
      <c r="A27" s="7">
        <v>16</v>
      </c>
      <c r="B27" s="17" t="s">
        <v>29</v>
      </c>
      <c r="C27" s="7" t="s">
        <v>17</v>
      </c>
      <c r="D27" s="7">
        <v>0</v>
      </c>
    </row>
    <row r="28" spans="1:4" ht="17.25" customHeight="1">
      <c r="A28" s="7">
        <v>17</v>
      </c>
      <c r="B28" s="18" t="s">
        <v>30</v>
      </c>
      <c r="C28" s="7" t="s">
        <v>17</v>
      </c>
      <c r="D28" s="7">
        <f>D22+D16</f>
        <v>40936.28</v>
      </c>
    </row>
    <row r="29" spans="1:4" ht="36" customHeight="1">
      <c r="A29" s="7"/>
      <c r="B29" s="18" t="s">
        <v>31</v>
      </c>
      <c r="C29" s="7"/>
      <c r="D29" s="7">
        <v>0</v>
      </c>
    </row>
    <row r="30" spans="1:4" ht="33" customHeight="1">
      <c r="A30" s="7">
        <v>18</v>
      </c>
      <c r="B30" s="18" t="s">
        <v>32</v>
      </c>
      <c r="C30" s="7" t="s">
        <v>17</v>
      </c>
      <c r="D30" s="7">
        <v>0</v>
      </c>
    </row>
    <row r="31" spans="1:4" ht="17.25" customHeight="1">
      <c r="A31" s="7">
        <v>20</v>
      </c>
      <c r="B31" s="17" t="s">
        <v>33</v>
      </c>
      <c r="C31" s="7" t="s">
        <v>17</v>
      </c>
      <c r="D31" s="7">
        <v>22405.91</v>
      </c>
    </row>
    <row r="32" spans="1:4" ht="37.5" customHeight="1">
      <c r="A32" s="48" t="s">
        <v>34</v>
      </c>
      <c r="B32" s="49"/>
      <c r="C32" s="49"/>
      <c r="D32" s="50"/>
    </row>
    <row r="33" spans="1:4" ht="27.75" customHeight="1">
      <c r="A33" s="7">
        <v>21</v>
      </c>
      <c r="B33" s="17" t="s">
        <v>35</v>
      </c>
      <c r="C33" s="7"/>
      <c r="D33" s="21" t="s">
        <v>36</v>
      </c>
    </row>
    <row r="34" spans="1:4" ht="33.75" customHeight="1">
      <c r="A34" s="7">
        <v>22</v>
      </c>
      <c r="B34" s="19" t="s">
        <v>37</v>
      </c>
      <c r="C34" s="7"/>
      <c r="D34" s="21" t="s">
        <v>38</v>
      </c>
    </row>
    <row r="35" spans="1:4" ht="17.25" customHeight="1">
      <c r="A35" s="7">
        <v>23</v>
      </c>
      <c r="B35" s="19" t="s">
        <v>39</v>
      </c>
      <c r="C35" s="7"/>
      <c r="D35" s="7" t="s">
        <v>40</v>
      </c>
    </row>
    <row r="36" spans="1:4" ht="19.5" customHeight="1">
      <c r="A36" s="39" t="s">
        <v>41</v>
      </c>
      <c r="B36" s="40"/>
      <c r="C36" s="40"/>
      <c r="D36" s="41"/>
    </row>
    <row r="37" spans="1:4" ht="17.25" customHeight="1">
      <c r="A37" s="7">
        <v>24</v>
      </c>
      <c r="B37" s="22" t="s">
        <v>42</v>
      </c>
      <c r="C37" s="7" t="s">
        <v>43</v>
      </c>
      <c r="D37" s="7">
        <v>0</v>
      </c>
    </row>
    <row r="38" spans="1:4" ht="17.25" customHeight="1">
      <c r="A38" s="7">
        <v>25</v>
      </c>
      <c r="B38" s="22" t="s">
        <v>44</v>
      </c>
      <c r="C38" s="7" t="s">
        <v>43</v>
      </c>
      <c r="D38" s="7">
        <v>0</v>
      </c>
    </row>
    <row r="39" spans="1:4" ht="34.5" customHeight="1">
      <c r="A39" s="7">
        <v>26</v>
      </c>
      <c r="B39" s="23" t="s">
        <v>45</v>
      </c>
      <c r="C39" s="7" t="s">
        <v>43</v>
      </c>
      <c r="D39" s="7">
        <v>0</v>
      </c>
    </row>
    <row r="40" spans="1:4" ht="17.25" customHeight="1">
      <c r="A40" s="7">
        <v>27</v>
      </c>
      <c r="B40" s="22" t="s">
        <v>46</v>
      </c>
      <c r="C40" s="7" t="s">
        <v>17</v>
      </c>
      <c r="D40" s="7">
        <v>0</v>
      </c>
    </row>
    <row r="41" spans="1:4" ht="17.25" customHeight="1">
      <c r="A41" s="38" t="s">
        <v>47</v>
      </c>
      <c r="B41" s="38"/>
      <c r="C41" s="38"/>
      <c r="D41" s="38"/>
    </row>
    <row r="42" spans="1:4" ht="17.25" customHeight="1">
      <c r="A42" s="5">
        <v>28</v>
      </c>
      <c r="B42" s="34" t="s">
        <v>48</v>
      </c>
      <c r="C42" s="35" t="s">
        <v>17</v>
      </c>
      <c r="D42" s="35">
        <v>0</v>
      </c>
    </row>
    <row r="43" spans="1:4" ht="18" customHeight="1">
      <c r="A43" s="7">
        <v>29</v>
      </c>
      <c r="B43" s="23" t="s">
        <v>49</v>
      </c>
      <c r="C43" s="7" t="s">
        <v>17</v>
      </c>
      <c r="D43" s="7">
        <v>0</v>
      </c>
    </row>
    <row r="44" spans="1:4" ht="18.75" customHeight="1">
      <c r="A44" s="7">
        <v>30</v>
      </c>
      <c r="B44" s="23" t="s">
        <v>19</v>
      </c>
      <c r="C44" s="7" t="s">
        <v>17</v>
      </c>
      <c r="D44" s="7">
        <v>0</v>
      </c>
    </row>
    <row r="45" spans="1:4" ht="18.75" customHeight="1">
      <c r="A45" s="7">
        <v>31</v>
      </c>
      <c r="B45" s="23" t="s">
        <v>50</v>
      </c>
      <c r="C45" s="7"/>
      <c r="D45" s="7">
        <v>0</v>
      </c>
    </row>
    <row r="46" spans="1:4" ht="35.25" customHeight="1">
      <c r="A46" s="7">
        <v>32</v>
      </c>
      <c r="B46" s="22" t="s">
        <v>51</v>
      </c>
      <c r="C46" s="7" t="s">
        <v>17</v>
      </c>
      <c r="D46" s="7">
        <v>0</v>
      </c>
    </row>
    <row r="47" spans="1:4" ht="17.25" customHeight="1">
      <c r="A47" s="7">
        <v>33</v>
      </c>
      <c r="B47" s="23" t="s">
        <v>52</v>
      </c>
      <c r="C47" s="7" t="s">
        <v>17</v>
      </c>
      <c r="D47" s="7">
        <v>0</v>
      </c>
    </row>
    <row r="48" spans="1:4" ht="17.25" customHeight="1">
      <c r="A48" s="39" t="s">
        <v>53</v>
      </c>
      <c r="B48" s="40"/>
      <c r="C48" s="40"/>
      <c r="D48" s="41"/>
    </row>
    <row r="49" spans="1:4" s="15" customFormat="1" ht="33" customHeight="1">
      <c r="A49" s="32">
        <v>37</v>
      </c>
      <c r="B49" s="31" t="s">
        <v>54</v>
      </c>
      <c r="C49" s="32" t="s">
        <v>55</v>
      </c>
      <c r="D49" s="32"/>
    </row>
    <row r="50" spans="1:4" s="15" customFormat="1" ht="17.25" customHeight="1">
      <c r="A50" s="32">
        <v>38</v>
      </c>
      <c r="B50" s="31" t="s">
        <v>57</v>
      </c>
      <c r="C50" s="32" t="s">
        <v>55</v>
      </c>
      <c r="D50" s="32"/>
    </row>
    <row r="51" spans="1:4" s="15" customFormat="1" ht="30" customHeight="1">
      <c r="A51" s="32">
        <v>39</v>
      </c>
      <c r="B51" s="31" t="s">
        <v>59</v>
      </c>
      <c r="C51" s="32" t="s">
        <v>60</v>
      </c>
      <c r="D51" s="32">
        <v>0</v>
      </c>
    </row>
    <row r="52" spans="1:4" s="15" customFormat="1" ht="17.25" customHeight="1">
      <c r="A52" s="32">
        <v>40</v>
      </c>
      <c r="B52" s="31" t="s">
        <v>61</v>
      </c>
      <c r="C52" s="32" t="s">
        <v>17</v>
      </c>
      <c r="D52" s="32">
        <v>0</v>
      </c>
    </row>
    <row r="53" spans="1:4" s="15" customFormat="1" ht="17.25" customHeight="1">
      <c r="A53" s="32">
        <v>41</v>
      </c>
      <c r="B53" s="31" t="s">
        <v>62</v>
      </c>
      <c r="C53" s="32" t="s">
        <v>17</v>
      </c>
      <c r="D53" s="32">
        <v>0</v>
      </c>
    </row>
    <row r="54" spans="1:4" s="15" customFormat="1" ht="17.25" customHeight="1">
      <c r="A54" s="32">
        <v>42</v>
      </c>
      <c r="B54" s="31" t="s">
        <v>63</v>
      </c>
      <c r="C54" s="32" t="s">
        <v>17</v>
      </c>
      <c r="D54" s="32">
        <v>0</v>
      </c>
    </row>
    <row r="55" spans="1:4" s="15" customFormat="1" ht="35.25" customHeight="1">
      <c r="A55" s="32">
        <v>43</v>
      </c>
      <c r="B55" s="31" t="s">
        <v>64</v>
      </c>
      <c r="C55" s="32" t="s">
        <v>17</v>
      </c>
      <c r="D55" s="32">
        <v>0</v>
      </c>
    </row>
    <row r="56" spans="1:4" s="15" customFormat="1" ht="35.25" customHeight="1">
      <c r="A56" s="32">
        <v>44</v>
      </c>
      <c r="B56" s="31" t="s">
        <v>65</v>
      </c>
      <c r="C56" s="32" t="s">
        <v>17</v>
      </c>
      <c r="D56" s="32">
        <v>0</v>
      </c>
    </row>
    <row r="57" spans="1:4" s="15" customFormat="1" ht="34.5" customHeight="1">
      <c r="A57" s="36">
        <v>45</v>
      </c>
      <c r="B57" s="37" t="s">
        <v>66</v>
      </c>
      <c r="C57" s="36" t="s">
        <v>17</v>
      </c>
      <c r="D57" s="36">
        <v>0</v>
      </c>
    </row>
    <row r="58" spans="1:4" s="28" customFormat="1" ht="35.25" customHeight="1">
      <c r="A58" s="32">
        <v>46</v>
      </c>
      <c r="B58" s="31" t="s">
        <v>67</v>
      </c>
      <c r="C58" s="32" t="s">
        <v>17</v>
      </c>
      <c r="D58" s="32">
        <v>0</v>
      </c>
    </row>
    <row r="59" spans="1:4" s="28" customFormat="1" ht="17.25" customHeight="1">
      <c r="A59" s="51" t="s">
        <v>68</v>
      </c>
      <c r="B59" s="51"/>
      <c r="C59" s="51"/>
      <c r="D59" s="51"/>
    </row>
    <row r="60" spans="1:4" s="28" customFormat="1" ht="17.25" customHeight="1">
      <c r="A60" s="32">
        <v>47</v>
      </c>
      <c r="B60" s="31" t="s">
        <v>42</v>
      </c>
      <c r="C60" s="32" t="s">
        <v>43</v>
      </c>
      <c r="D60" s="32">
        <v>0</v>
      </c>
    </row>
    <row r="61" spans="1:4" s="28" customFormat="1" ht="17.25" customHeight="1">
      <c r="A61" s="32">
        <v>48</v>
      </c>
      <c r="B61" s="31" t="s">
        <v>44</v>
      </c>
      <c r="C61" s="32" t="s">
        <v>43</v>
      </c>
      <c r="D61" s="32">
        <v>0</v>
      </c>
    </row>
    <row r="62" spans="1:4" s="28" customFormat="1" ht="35.25" customHeight="1">
      <c r="A62" s="32">
        <v>49</v>
      </c>
      <c r="B62" s="31" t="s">
        <v>45</v>
      </c>
      <c r="C62" s="32" t="s">
        <v>43</v>
      </c>
      <c r="D62" s="32">
        <v>0</v>
      </c>
    </row>
    <row r="63" spans="1:4" s="28" customFormat="1" ht="17.25" customHeight="1">
      <c r="A63" s="32">
        <v>50</v>
      </c>
      <c r="B63" s="31" t="s">
        <v>46</v>
      </c>
      <c r="C63" s="32" t="s">
        <v>17</v>
      </c>
      <c r="D63" s="32">
        <v>0</v>
      </c>
    </row>
    <row r="64" spans="1:4" ht="30.75" customHeight="1">
      <c r="A64" s="42" t="s">
        <v>69</v>
      </c>
      <c r="B64" s="43"/>
      <c r="C64" s="43"/>
      <c r="D64" s="44"/>
    </row>
    <row r="65" spans="1:4" ht="17.25" customHeight="1">
      <c r="A65" s="29">
        <v>34</v>
      </c>
      <c r="B65" s="22" t="s">
        <v>70</v>
      </c>
      <c r="C65" s="29" t="s">
        <v>43</v>
      </c>
      <c r="D65" s="7">
        <v>0</v>
      </c>
    </row>
    <row r="66" spans="1:4" ht="17.25" customHeight="1">
      <c r="A66" s="29">
        <v>35</v>
      </c>
      <c r="B66" s="22" t="s">
        <v>71</v>
      </c>
      <c r="C66" s="29" t="s">
        <v>43</v>
      </c>
      <c r="D66" s="7">
        <v>0</v>
      </c>
    </row>
    <row r="67" spans="1:4" ht="32.25" customHeight="1">
      <c r="A67" s="29">
        <v>36</v>
      </c>
      <c r="B67" s="22" t="s">
        <v>72</v>
      </c>
      <c r="C67" s="29" t="s">
        <v>17</v>
      </c>
      <c r="D67" s="7">
        <v>0</v>
      </c>
    </row>
  </sheetData>
  <sheetProtection/>
  <mergeCells count="9">
    <mergeCell ref="A48:D48"/>
    <mergeCell ref="A59:D59"/>
    <mergeCell ref="A64:D64"/>
    <mergeCell ref="A8:D8"/>
    <mergeCell ref="A9:D9"/>
    <mergeCell ref="A14:D14"/>
    <mergeCell ref="A32:D32"/>
    <mergeCell ref="A36:D36"/>
    <mergeCell ref="A41:D41"/>
  </mergeCells>
  <printOptions/>
  <pageMargins left="0.25" right="0.25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Алсу</dc:creator>
  <cp:keywords/>
  <dc:description/>
  <cp:lastModifiedBy>User</cp:lastModifiedBy>
  <cp:lastPrinted>2021-03-23T04:21:18Z</cp:lastPrinted>
  <dcterms:created xsi:type="dcterms:W3CDTF">2019-02-26T19:58:01Z</dcterms:created>
  <dcterms:modified xsi:type="dcterms:W3CDTF">2021-03-23T05:25:54Z</dcterms:modified>
  <cp:category/>
  <cp:version/>
  <cp:contentType/>
  <cp:contentStatus/>
</cp:coreProperties>
</file>